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новое\ШКОЛА\ПЛОЩАДКА 2023\"/>
    </mc:Choice>
  </mc:AlternateContent>
  <xr:revisionPtr revIDLastSave="0" documentId="13_ncr:1_{EF3E13C3-FA81-40E6-AE1B-4108925DC2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лощадка" sheetId="6" r:id="rId1"/>
  </sheets>
  <definedNames>
    <definedName name="_xlnm.Print_Area" localSheetId="0">площадка!$A$1:$V$270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3" i="6" l="1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C14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D123" i="6"/>
  <c r="D132" i="6"/>
  <c r="D133" i="6" s="1"/>
  <c r="E132" i="6"/>
  <c r="E133" i="6" s="1"/>
  <c r="F132" i="6"/>
  <c r="F133" i="6" s="1"/>
  <c r="G132" i="6"/>
  <c r="G133" i="6" s="1"/>
  <c r="H132" i="6"/>
  <c r="H133" i="6" s="1"/>
  <c r="I132" i="6"/>
  <c r="I133" i="6" s="1"/>
  <c r="J132" i="6"/>
  <c r="J133" i="6" s="1"/>
  <c r="K132" i="6"/>
  <c r="K133" i="6" s="1"/>
  <c r="L132" i="6"/>
  <c r="L133" i="6" s="1"/>
  <c r="M132" i="6"/>
  <c r="M133" i="6" s="1"/>
  <c r="N132" i="6"/>
  <c r="N133" i="6" s="1"/>
  <c r="O132" i="6"/>
  <c r="O133" i="6" s="1"/>
  <c r="P132" i="6"/>
  <c r="P133" i="6" s="1"/>
  <c r="Q132" i="6"/>
  <c r="Q133" i="6" s="1"/>
  <c r="R132" i="6"/>
  <c r="R133" i="6" s="1"/>
  <c r="S132" i="6"/>
  <c r="S133" i="6" s="1"/>
  <c r="T132" i="6"/>
  <c r="T133" i="6" s="1"/>
  <c r="U132" i="6"/>
  <c r="U133" i="6" s="1"/>
  <c r="V132" i="6"/>
  <c r="V133" i="6" s="1"/>
  <c r="C132" i="6"/>
  <c r="V83" i="6"/>
  <c r="U83" i="6"/>
  <c r="T83" i="6"/>
  <c r="S83" i="6"/>
  <c r="R83" i="6"/>
  <c r="Q83" i="6"/>
  <c r="P83" i="6"/>
  <c r="O83" i="6"/>
  <c r="N83" i="6"/>
  <c r="L83" i="6"/>
  <c r="K83" i="6"/>
  <c r="J83" i="6"/>
  <c r="I83" i="6"/>
  <c r="M83" i="6"/>
  <c r="H83" i="6"/>
  <c r="G83" i="6"/>
  <c r="F83" i="6"/>
  <c r="D83" i="6"/>
  <c r="C83" i="6"/>
  <c r="C112" i="6"/>
  <c r="C52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D44" i="6"/>
  <c r="C104" i="6"/>
  <c r="E83" i="6"/>
  <c r="A162" i="6"/>
  <c r="B193" i="6"/>
  <c r="B214" i="6" s="1"/>
  <c r="V151" i="6" l="1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C163" i="6"/>
  <c r="D235" i="6" l="1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D52" i="6" l="1"/>
  <c r="E52" i="6"/>
  <c r="F52" i="6"/>
  <c r="F53" i="6" s="1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V53" i="6" s="1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V91" i="6"/>
  <c r="D91" i="6"/>
  <c r="E91" i="6"/>
  <c r="F91" i="6"/>
  <c r="G91" i="6"/>
  <c r="H91" i="6"/>
  <c r="I91" i="6"/>
  <c r="I92" i="6" s="1"/>
  <c r="J91" i="6"/>
  <c r="K91" i="6"/>
  <c r="L91" i="6"/>
  <c r="M91" i="6"/>
  <c r="N91" i="6"/>
  <c r="O91" i="6"/>
  <c r="P91" i="6"/>
  <c r="Q91" i="6"/>
  <c r="R91" i="6"/>
  <c r="S91" i="6"/>
  <c r="T91" i="6"/>
  <c r="U91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E144" i="6"/>
  <c r="E152" i="6" s="1"/>
  <c r="F144" i="6"/>
  <c r="F152" i="6" s="1"/>
  <c r="G144" i="6"/>
  <c r="G152" i="6" s="1"/>
  <c r="H144" i="6"/>
  <c r="H152" i="6" s="1"/>
  <c r="I144" i="6"/>
  <c r="I152" i="6" s="1"/>
  <c r="J144" i="6"/>
  <c r="J152" i="6" s="1"/>
  <c r="K144" i="6"/>
  <c r="K152" i="6" s="1"/>
  <c r="L144" i="6"/>
  <c r="L152" i="6" s="1"/>
  <c r="M144" i="6"/>
  <c r="M152" i="6" s="1"/>
  <c r="N144" i="6"/>
  <c r="N152" i="6" s="1"/>
  <c r="O144" i="6"/>
  <c r="O152" i="6" s="1"/>
  <c r="P144" i="6"/>
  <c r="P152" i="6" s="1"/>
  <c r="Q144" i="6"/>
  <c r="Q152" i="6" s="1"/>
  <c r="R144" i="6"/>
  <c r="R152" i="6" s="1"/>
  <c r="S144" i="6"/>
  <c r="S152" i="6" s="1"/>
  <c r="T144" i="6"/>
  <c r="T152" i="6" s="1"/>
  <c r="U144" i="6"/>
  <c r="U152" i="6" s="1"/>
  <c r="V144" i="6"/>
  <c r="V152" i="6" s="1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D183" i="6"/>
  <c r="D193" i="6"/>
  <c r="E193" i="6"/>
  <c r="F193" i="6"/>
  <c r="F194" i="6" s="1"/>
  <c r="G193" i="6"/>
  <c r="H193" i="6"/>
  <c r="I193" i="6"/>
  <c r="J193" i="6"/>
  <c r="K193" i="6"/>
  <c r="L193" i="6"/>
  <c r="M193" i="6"/>
  <c r="N193" i="6"/>
  <c r="N194" i="6" s="1"/>
  <c r="O193" i="6"/>
  <c r="P193" i="6"/>
  <c r="Q193" i="6"/>
  <c r="R193" i="6"/>
  <c r="S193" i="6"/>
  <c r="T193" i="6"/>
  <c r="T194" i="6" s="1"/>
  <c r="U193" i="6"/>
  <c r="V193" i="6"/>
  <c r="V194" i="6" s="1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V206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C235" i="6"/>
  <c r="D225" i="6"/>
  <c r="E225" i="6"/>
  <c r="E236" i="6" s="1"/>
  <c r="F225" i="6"/>
  <c r="G225" i="6"/>
  <c r="G236" i="6" s="1"/>
  <c r="H225" i="6"/>
  <c r="I225" i="6"/>
  <c r="J225" i="6"/>
  <c r="K225" i="6"/>
  <c r="K236" i="6" s="1"/>
  <c r="L225" i="6"/>
  <c r="M225" i="6"/>
  <c r="M236" i="6" s="1"/>
  <c r="N225" i="6"/>
  <c r="O225" i="6"/>
  <c r="O236" i="6" s="1"/>
  <c r="P225" i="6"/>
  <c r="Q225" i="6"/>
  <c r="R225" i="6"/>
  <c r="S225" i="6"/>
  <c r="S236" i="6" s="1"/>
  <c r="T225" i="6"/>
  <c r="U225" i="6"/>
  <c r="U236" i="6" s="1"/>
  <c r="V225" i="6"/>
  <c r="C225" i="6"/>
  <c r="C193" i="6"/>
  <c r="D215" i="6" l="1"/>
  <c r="N73" i="6"/>
  <c r="D53" i="6"/>
  <c r="V215" i="6"/>
  <c r="T215" i="6"/>
  <c r="R215" i="6"/>
  <c r="P215" i="6"/>
  <c r="N215" i="6"/>
  <c r="L215" i="6"/>
  <c r="J215" i="6"/>
  <c r="H215" i="6"/>
  <c r="F215" i="6"/>
  <c r="K113" i="6"/>
  <c r="L174" i="6"/>
  <c r="T53" i="6"/>
  <c r="T174" i="6"/>
  <c r="S113" i="6"/>
  <c r="V92" i="6"/>
  <c r="Q92" i="6"/>
  <c r="V73" i="6"/>
  <c r="F73" i="6"/>
  <c r="L194" i="6"/>
  <c r="P174" i="6"/>
  <c r="H174" i="6"/>
  <c r="U92" i="6"/>
  <c r="S92" i="6"/>
  <c r="O92" i="6"/>
  <c r="M92" i="6"/>
  <c r="K92" i="6"/>
  <c r="G92" i="6"/>
  <c r="E92" i="6"/>
  <c r="T92" i="6"/>
  <c r="R92" i="6"/>
  <c r="P92" i="6"/>
  <c r="N92" i="6"/>
  <c r="L92" i="6"/>
  <c r="J92" i="6"/>
  <c r="H92" i="6"/>
  <c r="F92" i="6"/>
  <c r="R73" i="6"/>
  <c r="J73" i="6"/>
  <c r="U53" i="6"/>
  <c r="S53" i="6"/>
  <c r="Q53" i="6"/>
  <c r="O53" i="6"/>
  <c r="M53" i="6"/>
  <c r="K53" i="6"/>
  <c r="I53" i="6"/>
  <c r="G53" i="6"/>
  <c r="E53" i="6"/>
  <c r="D194" i="6"/>
  <c r="V174" i="6"/>
  <c r="R174" i="6"/>
  <c r="N174" i="6"/>
  <c r="J174" i="6"/>
  <c r="F174" i="6"/>
  <c r="V113" i="6"/>
  <c r="T113" i="6"/>
  <c r="R113" i="6"/>
  <c r="P113" i="6"/>
  <c r="N113" i="6"/>
  <c r="L113" i="6"/>
  <c r="J113" i="6"/>
  <c r="H113" i="6"/>
  <c r="F113" i="6"/>
  <c r="D113" i="6"/>
  <c r="U113" i="6"/>
  <c r="Q113" i="6"/>
  <c r="O113" i="6"/>
  <c r="M113" i="6"/>
  <c r="I113" i="6"/>
  <c r="G113" i="6"/>
  <c r="E113" i="6"/>
  <c r="T73" i="6"/>
  <c r="P73" i="6"/>
  <c r="L73" i="6"/>
  <c r="H73" i="6"/>
  <c r="D73" i="6"/>
  <c r="R53" i="6"/>
  <c r="P53" i="6"/>
  <c r="N53" i="6"/>
  <c r="L53" i="6"/>
  <c r="J53" i="6"/>
  <c r="H53" i="6"/>
  <c r="Q236" i="6"/>
  <c r="I236" i="6"/>
  <c r="C236" i="6"/>
  <c r="U194" i="6"/>
  <c r="S194" i="6"/>
  <c r="Q194" i="6"/>
  <c r="O194" i="6"/>
  <c r="M194" i="6"/>
  <c r="K194" i="6"/>
  <c r="I194" i="6"/>
  <c r="G194" i="6"/>
  <c r="E194" i="6"/>
  <c r="R194" i="6"/>
  <c r="P194" i="6"/>
  <c r="J194" i="6"/>
  <c r="H194" i="6"/>
  <c r="U73" i="6"/>
  <c r="S73" i="6"/>
  <c r="Q73" i="6"/>
  <c r="O73" i="6"/>
  <c r="M73" i="6"/>
  <c r="K73" i="6"/>
  <c r="I73" i="6"/>
  <c r="G73" i="6"/>
  <c r="E73" i="6"/>
  <c r="U174" i="6"/>
  <c r="S174" i="6"/>
  <c r="Q174" i="6"/>
  <c r="O174" i="6"/>
  <c r="M174" i="6"/>
  <c r="K174" i="6"/>
  <c r="I174" i="6"/>
  <c r="G174" i="6"/>
  <c r="E174" i="6"/>
  <c r="U215" i="6"/>
  <c r="S215" i="6"/>
  <c r="Q215" i="6"/>
  <c r="O215" i="6"/>
  <c r="M215" i="6"/>
  <c r="K215" i="6"/>
  <c r="I215" i="6"/>
  <c r="G215" i="6"/>
  <c r="E215" i="6"/>
  <c r="V236" i="6"/>
  <c r="T236" i="6"/>
  <c r="R236" i="6"/>
  <c r="P236" i="6"/>
  <c r="N236" i="6"/>
  <c r="L236" i="6"/>
  <c r="J236" i="6"/>
  <c r="H236" i="6"/>
  <c r="F236" i="6"/>
  <c r="D236" i="6"/>
  <c r="C63" i="6"/>
  <c r="C206" i="6"/>
  <c r="C91" i="6"/>
  <c r="C72" i="6"/>
  <c r="C53" i="6"/>
  <c r="C248" i="6" l="1"/>
  <c r="D248" i="6"/>
  <c r="G248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V248" i="6"/>
  <c r="D163" i="6"/>
  <c r="D174" i="6" s="1"/>
  <c r="C144" i="6"/>
  <c r="C152" i="6" s="1"/>
  <c r="D144" i="6"/>
  <c r="D152" i="6" s="1"/>
  <c r="D92" i="6"/>
  <c r="C194" i="6" l="1"/>
  <c r="C173" i="6"/>
  <c r="B235" i="6" l="1"/>
  <c r="C92" i="6"/>
  <c r="C215" i="6"/>
  <c r="C73" i="6"/>
  <c r="C113" i="6"/>
  <c r="C133" i="6"/>
  <c r="C174" i="6"/>
</calcChain>
</file>

<file path=xl/sharedStrings.xml><?xml version="1.0" encoding="utf-8"?>
<sst xmlns="http://schemas.openxmlformats.org/spreadsheetml/2006/main" count="592" uniqueCount="170">
  <si>
    <t xml:space="preserve">      Утверждаю</t>
  </si>
  <si>
    <t>НЕДЕЛЯ ПЕРВАЯ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</si>
  <si>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</si>
  <si>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</si>
  <si>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</si>
  <si>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</si>
  <si>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</si>
  <si>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</si>
  <si>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</si>
  <si>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</si>
  <si>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</si>
  <si>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</si>
  <si>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ЗАВТРАК</t>
  </si>
  <si>
    <t>№390 2009г</t>
  </si>
  <si>
    <t>Каша жидкая (рисовая )</t>
  </si>
  <si>
    <t>№944 2009г</t>
  </si>
  <si>
    <t>Чай с лимоном</t>
  </si>
  <si>
    <t xml:space="preserve">Вафля </t>
  </si>
  <si>
    <t>ИТОГО ЗА ЗАВТРАК:</t>
  </si>
  <si>
    <t>ОБЕД</t>
  </si>
  <si>
    <t>№208 2009г</t>
  </si>
  <si>
    <t>Суп картофельный с макаронными изделиями</t>
  </si>
  <si>
    <t>№694 2009г</t>
  </si>
  <si>
    <t>№759 2009г</t>
  </si>
  <si>
    <t>Соус красный основной</t>
  </si>
  <si>
    <t>Хлеб пшеничный</t>
  </si>
  <si>
    <t>№868 2009г</t>
  </si>
  <si>
    <t>Компот из смеси сухофруктов</t>
  </si>
  <si>
    <t>ИТОГО ЗА ОБЕД:</t>
  </si>
  <si>
    <t>ИТОГО ЗА ДЕНЬ:</t>
  </si>
  <si>
    <t>№384 2009г</t>
  </si>
  <si>
    <t>№958 2009г</t>
  </si>
  <si>
    <t xml:space="preserve">Кофейный напиток </t>
  </si>
  <si>
    <t>№209 2009г</t>
  </si>
  <si>
    <t>Суп  картофельный с мясными фрикадельками</t>
  </si>
  <si>
    <t>Рагу из птицы</t>
  </si>
  <si>
    <t>Чай с сахаром</t>
  </si>
  <si>
    <t>№414 2009г</t>
  </si>
  <si>
    <t>Макароны отварные с маслом сливочным</t>
  </si>
  <si>
    <t xml:space="preserve">Тефтели </t>
  </si>
  <si>
    <t>№206 2009г</t>
  </si>
  <si>
    <t>Суп картофельный с бобовыми</t>
  </si>
  <si>
    <t>Рис отварной</t>
  </si>
  <si>
    <t>№486 2009г</t>
  </si>
  <si>
    <t>Рыба, тушеная  в томате с овощами</t>
  </si>
  <si>
    <t>75/75</t>
  </si>
  <si>
    <t>№959 2009г</t>
  </si>
  <si>
    <t>Какао с  молоком</t>
  </si>
  <si>
    <t>№ 42 2009г</t>
  </si>
  <si>
    <t>№197 2009г</t>
  </si>
  <si>
    <t>Рассольник Петербургский</t>
  </si>
  <si>
    <t xml:space="preserve">Вареники из полуфабриката промышленного производства </t>
  </si>
  <si>
    <t>№378 2009г</t>
  </si>
  <si>
    <t>Каша рассыпчатая гречневая</t>
  </si>
  <si>
    <t>№883 2009г</t>
  </si>
  <si>
    <t>Кисель из концентрата на плодовых или ягодных экстрактах</t>
  </si>
  <si>
    <t>№177 2009г</t>
  </si>
  <si>
    <t>Борщ Сибирский</t>
  </si>
  <si>
    <t>№942 2009г</t>
  </si>
  <si>
    <t>НЕДЕЛЯ ВТОРАЯ</t>
  </si>
  <si>
    <t>Каша жидкая (кукурузная)</t>
  </si>
  <si>
    <t>Суп картофельный с крупой (пшено, ячка)</t>
  </si>
  <si>
    <t>№ 6432009г</t>
  </si>
  <si>
    <t>Птица тушеная в соусе</t>
  </si>
  <si>
    <t>№469 2009г</t>
  </si>
  <si>
    <t>Запеканка из творога</t>
  </si>
  <si>
    <t>№214 2009г</t>
  </si>
  <si>
    <t>Суп картофельный с пельменями</t>
  </si>
  <si>
    <t>Пюре картофельное</t>
  </si>
  <si>
    <t>№510 2009г</t>
  </si>
  <si>
    <t>Котлеты рыбные</t>
  </si>
  <si>
    <t>Химический состав за плановый период</t>
  </si>
  <si>
    <t>белки,г</t>
  </si>
  <si>
    <t>жиры,г</t>
  </si>
  <si>
    <t>Углеводы, г</t>
  </si>
  <si>
    <t>Калорийность, ккал</t>
  </si>
  <si>
    <t>B1, мг</t>
  </si>
  <si>
    <t>C, мг</t>
  </si>
  <si>
    <t>Ca, мг</t>
  </si>
  <si>
    <t>P, мг</t>
  </si>
  <si>
    <t>Mg, мг</t>
  </si>
  <si>
    <t>Fe, мг</t>
  </si>
  <si>
    <t>Среднее за период (завтраки)</t>
  </si>
  <si>
    <t>Среднее за период (обеды)</t>
  </si>
  <si>
    <t>Итого за период</t>
  </si>
  <si>
    <t>Среднее за период</t>
  </si>
  <si>
    <t>Соотношение</t>
  </si>
  <si>
    <t>1.</t>
  </si>
  <si>
    <t>Сборник рецептов блюд и кулинарных изделий: для предприятий</t>
  </si>
  <si>
    <t>Общественного питания. Авторы-составители.</t>
  </si>
  <si>
    <t>А.И.Здобнов, В.А.Цыганенко.2009</t>
  </si>
  <si>
    <t>2.</t>
  </si>
  <si>
    <t>Сборник рецептур блюд и кулинарных изделий для предприятий общественного питания / Авт.-сост.: А.И.Здобнов, В.А. Цыганенко, М.И. Пересичный. – К.: А.С.К., 2005, с. 317</t>
  </si>
  <si>
    <t>3.</t>
  </si>
  <si>
    <t>4.</t>
  </si>
  <si>
    <t>Сборник технологических нормативов, рецептур блюд и кулинарных изделий для школьных образовательных учреждений, в 2-х частях - под ред. доц. Коровка Л. С., доц. Добросердова И. И. и др., Уральский региональный центр питания, 2004 г.</t>
  </si>
  <si>
    <t>5.</t>
  </si>
  <si>
    <t>Булочка (пром производства)</t>
  </si>
  <si>
    <t>Наименование сборника рецептур:</t>
  </si>
  <si>
    <t xml:space="preserve"> Сборник рецептур на продукцию для обучающихся во всех образовательных учреждениях под ред. М.П.Могильного и В.А. Тутельяна, - М.: ДеЛи плюс, 2015 г.</t>
  </si>
  <si>
    <t>пром произв</t>
  </si>
  <si>
    <t>Молоко сгущенное с сахаром</t>
  </si>
  <si>
    <t>54-12м-2020</t>
  </si>
  <si>
    <t xml:space="preserve"> Плов с курицей</t>
  </si>
  <si>
    <t>A, мкг рет.экв</t>
  </si>
  <si>
    <t>B2, мг</t>
  </si>
  <si>
    <t>D, мкг</t>
  </si>
  <si>
    <t>PP, мг</t>
  </si>
  <si>
    <t>Na, мг</t>
  </si>
  <si>
    <t>K, мг</t>
  </si>
  <si>
    <t>F, мкг</t>
  </si>
  <si>
    <t>I, мкг</t>
  </si>
  <si>
    <t>Se, мкг</t>
  </si>
  <si>
    <t xml:space="preserve">A, мкг </t>
  </si>
  <si>
    <t>Mg,</t>
  </si>
  <si>
    <t>Кукуруза сахарная консервированная</t>
  </si>
  <si>
    <t>икра из кабачков. Консервы</t>
  </si>
  <si>
    <t>Груша</t>
  </si>
  <si>
    <t>Огурец в нарезке</t>
  </si>
  <si>
    <t>Сыр порциями</t>
  </si>
  <si>
    <t>Котлеты Куриные</t>
  </si>
  <si>
    <t>Помидор в нарезке</t>
  </si>
  <si>
    <t>яблоко</t>
  </si>
  <si>
    <t xml:space="preserve"> груша</t>
  </si>
  <si>
    <t xml:space="preserve">                                                                                                                                                  ______________________Я.В.Бауэр</t>
  </si>
  <si>
    <t xml:space="preserve">                                                                                                                                                               Директор «БОУ Воронцовская СШ»                                                                                         </t>
  </si>
  <si>
    <t>Разработчик: ФБУН "Новосибирский НИИ гигиены" Роспотребнадзора</t>
  </si>
  <si>
    <t>печенье</t>
  </si>
  <si>
    <t xml:space="preserve">Йогурт </t>
  </si>
  <si>
    <t>Сок абрикосовый</t>
  </si>
  <si>
    <t>200/8</t>
  </si>
  <si>
    <t>Примерное цикличное меню</t>
  </si>
  <si>
    <t>для питания детей летнего оздоровительного лагеря</t>
  </si>
  <si>
    <t>с дневным пребыванием при БОУ  "Воронцовская СШ"</t>
  </si>
  <si>
    <t xml:space="preserve">    Начальник лагеря</t>
  </si>
  <si>
    <t xml:space="preserve">    СОГЛАСОВАНО </t>
  </si>
  <si>
    <t>Каша жидкая (манная)</t>
  </si>
  <si>
    <t>Сок нектар  фруктовый</t>
  </si>
  <si>
    <t>Макароны с сыром</t>
  </si>
  <si>
    <t>Каша жидкая (пшенная)</t>
  </si>
  <si>
    <t>Фрукт апельсин</t>
  </si>
  <si>
    <t xml:space="preserve">   _____________С.Г. Квасова __________</t>
  </si>
  <si>
    <t>Суп молочный с макаронными изделиями</t>
  </si>
  <si>
    <t>Фрукт киви</t>
  </si>
  <si>
    <t>№13 2009</t>
  </si>
  <si>
    <t>Зефир</t>
  </si>
  <si>
    <t>2024г</t>
  </si>
  <si>
    <t xml:space="preserve">Зефир </t>
  </si>
  <si>
    <t>День 1 четверг</t>
  </si>
  <si>
    <t>День 2 пятница</t>
  </si>
  <si>
    <t>День 3 суббота</t>
  </si>
  <si>
    <t>День 4 воскресенье</t>
  </si>
  <si>
    <t>Капуста тушеная</t>
  </si>
  <si>
    <t>День 5 вторник  понедельник</t>
  </si>
  <si>
    <t>День 6 вторник</t>
  </si>
  <si>
    <t>№642 2009</t>
  </si>
  <si>
    <t>75/175</t>
  </si>
  <si>
    <t>№ 235 2009г</t>
  </si>
  <si>
    <t>№390 2009</t>
  </si>
  <si>
    <t>№943 2009г</t>
  </si>
  <si>
    <t>№383 2009г</t>
  </si>
  <si>
    <t>№1041 2009г</t>
  </si>
  <si>
    <t>№415 2009г</t>
  </si>
  <si>
    <t>№14 2009г</t>
  </si>
  <si>
    <t>День 7 среда</t>
  </si>
  <si>
    <t>День 8 четверг</t>
  </si>
  <si>
    <t>День 9 пятница</t>
  </si>
  <si>
    <t>День 10 суббота</t>
  </si>
  <si>
    <t xml:space="preserve">                                                                                                                                                                          " 3 " ИЮНЯ_2024г</t>
  </si>
  <si>
    <t>3 ИЮНЯ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</si>
</sst>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8"/>
      <name val="Arial"/>
      <family val="2"/>
      <charset val="204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 Cyr"/>
      <charset val="204"/>
    </font>
    <font>
      <u/>
      <sz val="10"/>
      <color theme="10"/>
      <name val="Arial Cyr"/>
      <charset val="204"/>
    </font>
    <font>
      <sz val="9"/>
      <name val="Arial"/>
      <family val="2"/>
      <charset val="204"/>
    </font>
    <font>
      <sz val="14"/>
      <color rgb="FF2A2A2A"/>
      <name val="Times New Roman"/>
      <family val="1"/>
      <charset val="204"/>
    </font>
    <font>
      <sz val="12"/>
      <color rgb="FF2A2A2A"/>
      <name val="Times New Roman"/>
      <family val="1"/>
      <charset val="204"/>
    </font>
    <font>
      <sz val="11"/>
      <color rgb="FF2A2A2A"/>
      <name val="Arial"/>
      <family val="2"/>
      <charset val="204"/>
    </font>
    <font>
      <sz val="10"/>
      <color rgb="FF2A2A2A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3" xfId="0" applyFont="1" applyBorder="1"/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0" fontId="9" fillId="0" borderId="3" xfId="0" applyFont="1" applyBorder="1"/>
    <xf numFmtId="0" fontId="9" fillId="0" borderId="3" xfId="0" applyFont="1" applyBorder="1" applyAlignment="1">
      <alignment horizontal="right"/>
    </xf>
    <xf numFmtId="2" fontId="9" fillId="0" borderId="3" xfId="0" applyNumberFormat="1" applyFont="1" applyBorder="1" applyAlignment="1">
      <alignment horizontal="right"/>
    </xf>
    <xf numFmtId="0" fontId="10" fillId="0" borderId="0" xfId="0" applyFont="1"/>
    <xf numFmtId="0" fontId="1" fillId="0" borderId="3" xfId="0" applyFont="1" applyBorder="1" applyAlignment="1">
      <alignment vertical="center" wrapText="1"/>
    </xf>
    <xf numFmtId="2" fontId="9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2" fontId="9" fillId="0" borderId="3" xfId="0" applyNumberFormat="1" applyFont="1" applyBorder="1" applyAlignment="1">
      <alignment horizontal="right" vertical="center" wrapText="1"/>
    </xf>
    <xf numFmtId="2" fontId="11" fillId="0" borderId="3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1" fillId="0" borderId="8" xfId="0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2" fontId="14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3" xfId="0" applyNumberFormat="1" applyFont="1" applyBorder="1"/>
    <xf numFmtId="2" fontId="9" fillId="0" borderId="3" xfId="0" applyNumberFormat="1" applyFont="1" applyBorder="1"/>
    <xf numFmtId="0" fontId="10" fillId="0" borderId="3" xfId="0" applyFont="1" applyBorder="1"/>
    <xf numFmtId="0" fontId="9" fillId="0" borderId="8" xfId="0" applyFont="1" applyBorder="1" applyAlignment="1">
      <alignment vertical="center" wrapText="1"/>
    </xf>
    <xf numFmtId="2" fontId="9" fillId="0" borderId="5" xfId="0" applyNumberFormat="1" applyFont="1" applyBorder="1" applyAlignment="1">
      <alignment horizontal="right" vertical="center" wrapText="1"/>
    </xf>
    <xf numFmtId="2" fontId="9" fillId="0" borderId="2" xfId="0" applyNumberFormat="1" applyFont="1" applyBorder="1" applyAlignment="1">
      <alignment horizontal="right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wrapText="1"/>
    </xf>
    <xf numFmtId="2" fontId="1" fillId="0" borderId="3" xfId="0" applyNumberFormat="1" applyFont="1" applyBorder="1" applyAlignment="1">
      <alignment horizontal="right" wrapText="1"/>
    </xf>
    <xf numFmtId="2" fontId="9" fillId="0" borderId="3" xfId="0" applyNumberFormat="1" applyFont="1" applyBorder="1" applyAlignment="1">
      <alignment horizontal="center" vertical="center"/>
    </xf>
    <xf numFmtId="0" fontId="16" fillId="0" borderId="0" xfId="0" applyFont="1"/>
    <xf numFmtId="4" fontId="16" fillId="0" borderId="0" xfId="0" applyNumberFormat="1" applyFont="1"/>
    <xf numFmtId="2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8" fillId="0" borderId="0" xfId="0" applyFont="1"/>
    <xf numFmtId="2" fontId="18" fillId="0" borderId="0" xfId="0" applyNumberFormat="1" applyFont="1" applyAlignment="1">
      <alignment horizontal="center"/>
    </xf>
    <xf numFmtId="0" fontId="19" fillId="0" borderId="0" xfId="1"/>
    <xf numFmtId="0" fontId="0" fillId="0" borderId="0" xfId="0" applyAlignment="1">
      <alignment horizontal="center"/>
    </xf>
    <xf numFmtId="0" fontId="1" fillId="0" borderId="3" xfId="0" applyFont="1" applyBorder="1" applyAlignment="1">
      <alignment wrapText="1"/>
    </xf>
    <xf numFmtId="0" fontId="0" fillId="0" borderId="0" xfId="0" applyAlignment="1">
      <alignment horizontal="right"/>
    </xf>
    <xf numFmtId="0" fontId="2" fillId="0" borderId="8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5" xfId="0" applyFont="1" applyBorder="1" applyAlignment="1">
      <alignment wrapText="1"/>
    </xf>
    <xf numFmtId="2" fontId="12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vertical="top" wrapText="1"/>
    </xf>
    <xf numFmtId="2" fontId="9" fillId="0" borderId="3" xfId="0" applyNumberFormat="1" applyFont="1" applyBorder="1" applyAlignment="1">
      <alignment horizontal="center" vertical="top" wrapText="1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top" wrapText="1"/>
    </xf>
    <xf numFmtId="2" fontId="4" fillId="0" borderId="0" xfId="0" applyNumberFormat="1" applyFont="1"/>
    <xf numFmtId="0" fontId="12" fillId="0" borderId="3" xfId="0" applyFont="1" applyBorder="1"/>
    <xf numFmtId="2" fontId="9" fillId="0" borderId="3" xfId="0" applyNumberFormat="1" applyFont="1" applyBorder="1" applyAlignment="1">
      <alignment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left" vertical="center"/>
    </xf>
    <xf numFmtId="2" fontId="9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/>
    </xf>
    <xf numFmtId="0" fontId="23" fillId="0" borderId="3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wrapText="1"/>
    </xf>
    <xf numFmtId="0" fontId="23" fillId="0" borderId="3" xfId="0" applyFont="1" applyBorder="1" applyAlignment="1">
      <alignment horizontal="right" wrapText="1"/>
    </xf>
    <xf numFmtId="0" fontId="24" fillId="0" borderId="3" xfId="0" applyFont="1" applyBorder="1" applyAlignment="1">
      <alignment horizontal="right" wrapText="1"/>
    </xf>
    <xf numFmtId="0" fontId="9" fillId="0" borderId="8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2" fontId="11" fillId="0" borderId="5" xfId="0" applyNumberFormat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2" fontId="20" fillId="0" borderId="8" xfId="0" applyNumberFormat="1" applyFont="1" applyBorder="1" applyAlignment="1">
      <alignment horizontal="center" vertical="center" wrapText="1"/>
    </xf>
    <xf numFmtId="2" fontId="20" fillId="0" borderId="5" xfId="0" applyNumberFormat="1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Z267"/>
  <sheetViews>
    <sheetView tabSelected="1" view="pageBreakPreview" topLeftCell="A234" zoomScale="86" zoomScaleNormal="100" zoomScaleSheetLayoutView="80" workbookViewId="0">
      <selection activeCell="T267" sqref="T267"/>
    </sheetView>
  </sheetViews>
  <sheetFormatPr defaultRowHeight="12.75" x14ac:dyDescent="0.2"/>
  <cols>
    <col min="1" max="1" width="13.140625" customWidth="1"/>
    <col min="2" max="2" width="40.7109375" style="73" customWidth="1"/>
    <col min="3" max="3" width="9.5703125" style="77" customWidth="1"/>
    <col min="4" max="22" width="8.28515625" style="72" customWidth="1"/>
  </cols>
  <sheetData>
    <row r="1" spans="1:22" x14ac:dyDescent="0.2">
      <c r="A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8.75" x14ac:dyDescent="0.2">
      <c r="A2" s="1"/>
      <c r="B2" s="102" t="s">
        <v>135</v>
      </c>
      <c r="C2" s="86"/>
      <c r="D2" s="87"/>
      <c r="E2" s="87"/>
      <c r="F2" s="87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0</v>
      </c>
      <c r="R2" s="5"/>
      <c r="S2" s="5"/>
      <c r="T2" s="5"/>
      <c r="U2" s="5"/>
      <c r="V2" s="87"/>
    </row>
    <row r="3" spans="1:22" ht="18.75" x14ac:dyDescent="0.2">
      <c r="A3" s="1"/>
      <c r="B3" s="104" t="s">
        <v>134</v>
      </c>
      <c r="C3" s="135"/>
      <c r="D3" s="135"/>
      <c r="E3" s="135"/>
      <c r="F3" s="87"/>
      <c r="G3" s="136" t="s">
        <v>125</v>
      </c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</row>
    <row r="4" spans="1:22" ht="18.75" x14ac:dyDescent="0.2">
      <c r="A4" s="1"/>
      <c r="B4" s="102" t="s">
        <v>141</v>
      </c>
      <c r="C4" s="86"/>
      <c r="D4" s="87"/>
      <c r="E4" s="87"/>
      <c r="F4" s="87"/>
      <c r="G4" s="137" t="s">
        <v>124</v>
      </c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</row>
    <row r="5" spans="1:22" ht="15.75" x14ac:dyDescent="0.25">
      <c r="A5" s="1"/>
      <c r="B5" s="103" t="s">
        <v>169</v>
      </c>
      <c r="C5" s="86"/>
      <c r="D5" s="87"/>
      <c r="E5" s="137" t="s">
        <v>168</v>
      </c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</row>
    <row r="6" spans="1:22" ht="14.25" x14ac:dyDescent="0.2">
      <c r="A6" s="1"/>
      <c r="B6" s="4"/>
      <c r="C6" s="86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</row>
    <row r="7" spans="1:22" ht="14.25" x14ac:dyDescent="0.2">
      <c r="A7" s="1"/>
      <c r="B7" s="4"/>
      <c r="C7" s="86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</row>
    <row r="8" spans="1:22" ht="15.75" x14ac:dyDescent="0.25">
      <c r="A8" s="1"/>
      <c r="B8" s="6"/>
      <c r="C8" s="7"/>
      <c r="D8" s="8"/>
      <c r="E8" s="8"/>
      <c r="F8" s="8"/>
      <c r="G8" s="8"/>
      <c r="H8" s="3"/>
      <c r="I8" s="3"/>
      <c r="J8" s="3"/>
      <c r="K8" s="3"/>
      <c r="L8" s="3"/>
      <c r="M8" s="3"/>
      <c r="N8" s="3"/>
      <c r="O8" s="3"/>
      <c r="P8" s="8"/>
      <c r="Q8" s="8"/>
      <c r="R8" s="8"/>
      <c r="S8" s="8"/>
      <c r="T8" s="8"/>
      <c r="U8" s="8"/>
      <c r="V8" s="9"/>
    </row>
    <row r="9" spans="1:22" ht="15.75" x14ac:dyDescent="0.25">
      <c r="A9" s="1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22" ht="15.75" x14ac:dyDescent="0.25">
      <c r="A10" s="1"/>
      <c r="B10" s="6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22" ht="15.75" x14ac:dyDescent="0.25">
      <c r="A11" s="1"/>
      <c r="B11" s="6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9"/>
    </row>
    <row r="12" spans="1:22" ht="15.75" x14ac:dyDescent="0.25">
      <c r="A12" s="1"/>
      <c r="B12" s="6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9"/>
    </row>
    <row r="13" spans="1:22" ht="15.75" x14ac:dyDescent="0.25">
      <c r="A13" s="1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</row>
    <row r="14" spans="1:22" ht="15.75" x14ac:dyDescent="0.25">
      <c r="A14" s="1"/>
      <c r="B14" s="6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</row>
    <row r="15" spans="1:22" ht="15.75" x14ac:dyDescent="0.25">
      <c r="A15" s="1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9"/>
    </row>
    <row r="16" spans="1:22" ht="23.25" customHeight="1" x14ac:dyDescent="0.35">
      <c r="A16" s="1"/>
      <c r="B16" s="6"/>
      <c r="C16" s="134" t="s">
        <v>131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8"/>
      <c r="R16" s="8"/>
      <c r="S16" s="8"/>
      <c r="T16" s="8"/>
      <c r="U16" s="8"/>
      <c r="V16" s="9"/>
    </row>
    <row r="17" spans="1:22" ht="23.25" customHeight="1" x14ac:dyDescent="0.35">
      <c r="A17" s="1"/>
      <c r="B17" s="6"/>
      <c r="C17" s="10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"/>
      <c r="Q17" s="8"/>
      <c r="R17" s="8"/>
      <c r="S17" s="8"/>
      <c r="T17" s="8"/>
      <c r="U17" s="8"/>
      <c r="V17" s="9"/>
    </row>
    <row r="18" spans="1:22" ht="23.25" customHeight="1" x14ac:dyDescent="0.35">
      <c r="A18" s="1"/>
      <c r="B18" s="6"/>
      <c r="C18" s="134" t="s">
        <v>132</v>
      </c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8"/>
      <c r="R18" s="8"/>
      <c r="S18" s="8"/>
      <c r="T18" s="8"/>
      <c r="U18" s="8"/>
      <c r="V18" s="9"/>
    </row>
    <row r="19" spans="1:22" ht="23.25" customHeight="1" x14ac:dyDescent="0.35">
      <c r="A19" s="1"/>
      <c r="B19" s="6"/>
      <c r="C19" s="10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11"/>
      <c r="Q19" s="8"/>
      <c r="R19" s="8"/>
      <c r="S19" s="8"/>
      <c r="T19" s="8"/>
      <c r="U19" s="8"/>
      <c r="V19" s="9"/>
    </row>
    <row r="20" spans="1:22" ht="23.25" customHeight="1" x14ac:dyDescent="0.35">
      <c r="A20" s="1"/>
      <c r="B20" s="6"/>
      <c r="C20" s="134" t="s">
        <v>133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8"/>
      <c r="R20" s="8"/>
      <c r="S20" s="8"/>
      <c r="T20" s="8"/>
      <c r="U20" s="8"/>
      <c r="V20" s="9"/>
    </row>
    <row r="21" spans="1:22" ht="23.25" customHeight="1" x14ac:dyDescent="0.35">
      <c r="A21" s="1"/>
      <c r="B21" s="6"/>
      <c r="C21" s="10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11"/>
      <c r="Q21" s="8"/>
      <c r="R21" s="8"/>
      <c r="S21" s="8"/>
      <c r="T21" s="8"/>
      <c r="U21" s="8"/>
      <c r="V21" s="9"/>
    </row>
    <row r="22" spans="1:22" ht="23.25" customHeight="1" x14ac:dyDescent="0.35">
      <c r="A22" s="1"/>
      <c r="B22" s="99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99"/>
      <c r="R22" s="99"/>
      <c r="S22" s="99"/>
      <c r="T22" s="99"/>
      <c r="U22" s="99"/>
      <c r="V22" s="9"/>
    </row>
    <row r="23" spans="1:22" ht="23.25" x14ac:dyDescent="0.35">
      <c r="A23" s="1"/>
      <c r="B23" s="6"/>
      <c r="C23" s="10"/>
      <c r="D23" s="10"/>
      <c r="E23" s="10"/>
      <c r="F23" s="10"/>
      <c r="G23" s="10"/>
      <c r="H23" s="85"/>
      <c r="I23" s="85"/>
      <c r="J23" s="85"/>
      <c r="K23" s="85"/>
      <c r="L23" s="85"/>
      <c r="M23" s="85"/>
      <c r="N23" s="85"/>
      <c r="O23" s="85"/>
      <c r="P23" s="11"/>
      <c r="Q23" s="8"/>
      <c r="R23" s="8"/>
      <c r="S23" s="8"/>
      <c r="T23" s="8"/>
      <c r="U23" s="8"/>
      <c r="V23" s="9"/>
    </row>
    <row r="24" spans="1:22" ht="20.25" customHeight="1" x14ac:dyDescent="0.3">
      <c r="A24" s="1"/>
      <c r="B24" s="12"/>
      <c r="C24" s="13"/>
      <c r="D24" s="14"/>
      <c r="E24" s="14"/>
      <c r="F24" s="14"/>
      <c r="G24" s="14"/>
      <c r="H24" s="11"/>
      <c r="I24" s="11"/>
      <c r="J24" s="11"/>
      <c r="K24" s="11"/>
      <c r="L24" s="11"/>
      <c r="M24" s="11"/>
      <c r="N24" s="11"/>
      <c r="O24" s="11"/>
      <c r="P24" s="14"/>
      <c r="Q24" s="15"/>
      <c r="R24" s="15"/>
      <c r="S24" s="15"/>
      <c r="T24" s="15"/>
      <c r="U24" s="15"/>
      <c r="V24" s="9"/>
    </row>
    <row r="25" spans="1:22" ht="20.25" x14ac:dyDescent="0.3">
      <c r="A25" s="1"/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  <c r="R25" s="15"/>
      <c r="S25" s="15"/>
      <c r="T25" s="15"/>
      <c r="U25" s="15"/>
      <c r="V25" s="9"/>
    </row>
    <row r="26" spans="1:22" ht="20.25" x14ac:dyDescent="0.3">
      <c r="A26" s="1"/>
      <c r="B26" s="16"/>
      <c r="C26" s="16"/>
      <c r="D26" s="16"/>
      <c r="E26" s="16"/>
      <c r="F26" s="16"/>
      <c r="G26" s="16"/>
      <c r="H26" s="15"/>
      <c r="I26" s="15"/>
      <c r="J26" s="15"/>
      <c r="K26" s="15"/>
      <c r="L26" s="15"/>
      <c r="M26" s="15"/>
      <c r="N26" s="15"/>
      <c r="O26" s="15"/>
      <c r="P26" s="16"/>
      <c r="Q26" s="16"/>
      <c r="R26" s="16"/>
      <c r="S26" s="16"/>
      <c r="T26" s="16"/>
      <c r="U26" s="16"/>
      <c r="V26" s="9"/>
    </row>
    <row r="27" spans="1:22" ht="20.25" x14ac:dyDescent="0.3">
      <c r="A27" s="1"/>
      <c r="B27" s="12"/>
      <c r="C27" s="16"/>
      <c r="D27" s="15"/>
      <c r="E27" s="15"/>
      <c r="F27" s="15"/>
      <c r="G27" s="15"/>
      <c r="H27" s="16"/>
      <c r="I27" s="16"/>
      <c r="J27" s="16"/>
      <c r="K27" s="16"/>
      <c r="L27" s="16"/>
      <c r="M27" s="16"/>
      <c r="N27" s="16"/>
      <c r="O27" s="16"/>
      <c r="P27" s="15"/>
      <c r="Q27" s="15"/>
      <c r="R27" s="15"/>
      <c r="S27" s="15"/>
      <c r="T27" s="15"/>
      <c r="U27" s="15"/>
      <c r="V27" s="9"/>
    </row>
    <row r="28" spans="1:22" ht="20.25" x14ac:dyDescent="0.3">
      <c r="A28" s="1"/>
      <c r="B28" s="16"/>
      <c r="C28" s="16"/>
      <c r="D28" s="16"/>
      <c r="E28" s="16"/>
      <c r="F28" s="16"/>
      <c r="G28" s="16"/>
      <c r="H28" s="15"/>
      <c r="I28" s="15"/>
      <c r="J28" s="15"/>
      <c r="K28" s="15"/>
      <c r="L28" s="15"/>
      <c r="M28" s="15"/>
      <c r="N28" s="15"/>
      <c r="O28" s="15"/>
      <c r="P28" s="16"/>
      <c r="Q28" s="16"/>
      <c r="R28" s="16"/>
      <c r="S28" s="16"/>
      <c r="T28" s="16"/>
      <c r="U28" s="16"/>
      <c r="V28" s="9"/>
    </row>
    <row r="29" spans="1:22" ht="20.25" x14ac:dyDescent="0.3">
      <c r="A29" s="1"/>
      <c r="B29" s="12"/>
      <c r="C29" s="16"/>
      <c r="D29" s="15"/>
      <c r="E29" s="15"/>
      <c r="F29" s="15"/>
      <c r="G29" s="15"/>
      <c r="H29" s="16"/>
      <c r="I29" s="16"/>
      <c r="J29" s="16"/>
      <c r="K29" s="16"/>
      <c r="L29" s="16"/>
      <c r="M29" s="16"/>
      <c r="N29" s="16"/>
      <c r="O29" s="16"/>
      <c r="P29" s="15"/>
      <c r="Q29" s="15"/>
      <c r="R29" s="15"/>
      <c r="S29" s="15"/>
      <c r="T29" s="15"/>
      <c r="U29" s="15"/>
      <c r="V29" s="9"/>
    </row>
    <row r="30" spans="1:22" ht="20.25" x14ac:dyDescent="0.3">
      <c r="A30" s="1"/>
      <c r="B30" s="16"/>
      <c r="C30" s="16"/>
      <c r="D30" s="16"/>
      <c r="E30" s="16"/>
      <c r="F30" s="16"/>
      <c r="G30" s="16"/>
      <c r="H30" s="15"/>
      <c r="I30" s="15"/>
      <c r="J30" s="15"/>
      <c r="K30" s="15"/>
      <c r="L30" s="15"/>
      <c r="M30" s="15"/>
      <c r="N30" s="15"/>
      <c r="O30" s="15"/>
      <c r="P30" s="16"/>
      <c r="Q30" s="16"/>
      <c r="R30" s="16"/>
      <c r="S30" s="16"/>
      <c r="T30" s="16"/>
      <c r="U30" s="16"/>
      <c r="V30" s="9"/>
    </row>
    <row r="31" spans="1:22" ht="20.25" x14ac:dyDescent="0.3">
      <c r="A31" s="1"/>
      <c r="B31" s="6"/>
      <c r="C31" s="7"/>
      <c r="D31" s="8"/>
      <c r="H31" s="16"/>
      <c r="I31" s="138" t="s">
        <v>146</v>
      </c>
      <c r="J31" s="138"/>
      <c r="K31" s="138"/>
      <c r="L31" s="16"/>
      <c r="M31" s="16"/>
      <c r="N31" s="16"/>
      <c r="O31" s="16"/>
      <c r="P31" s="8"/>
      <c r="Q31" s="8"/>
      <c r="R31" s="8"/>
      <c r="S31" s="8"/>
      <c r="T31" s="8"/>
      <c r="U31" s="8"/>
      <c r="V31" s="9"/>
    </row>
    <row r="32" spans="1:22" ht="15.75" x14ac:dyDescent="0.25">
      <c r="A32" s="1"/>
      <c r="B32" s="6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9"/>
    </row>
    <row r="33" spans="1:22" s="18" customFormat="1" ht="15" x14ac:dyDescent="0.2">
      <c r="A33" s="17"/>
      <c r="B33" s="132" t="s">
        <v>1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</row>
    <row r="34" spans="1:22" s="18" customFormat="1" x14ac:dyDescent="0.2">
      <c r="A34" s="17"/>
      <c r="B34" s="133" t="s">
        <v>148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</row>
    <row r="35" spans="1:22" s="19" customFormat="1" ht="18" customHeight="1" x14ac:dyDescent="0.2">
      <c r="A35" s="123" t="s">
        <v>2</v>
      </c>
      <c r="B35" s="150" t="s">
        <v>3</v>
      </c>
      <c r="C35" s="126" t="s">
        <v>4</v>
      </c>
      <c r="D35" s="127" t="s">
        <v>5</v>
      </c>
      <c r="E35" s="127"/>
      <c r="F35" s="127"/>
      <c r="G35" s="127" t="s">
        <v>6</v>
      </c>
      <c r="H35" s="127" t="s">
        <v>7</v>
      </c>
      <c r="I35" s="127"/>
      <c r="J35" s="127"/>
      <c r="K35" s="127"/>
      <c r="L35" s="109"/>
      <c r="M35" s="109"/>
      <c r="N35" s="109"/>
      <c r="O35" s="139" t="s">
        <v>8</v>
      </c>
      <c r="P35" s="139"/>
      <c r="Q35" s="139"/>
      <c r="R35" s="139"/>
      <c r="S35" s="139"/>
      <c r="T35" s="89"/>
      <c r="U35" s="89"/>
      <c r="V35" s="89"/>
    </row>
    <row r="36" spans="1:22" s="21" customFormat="1" ht="21.75" customHeight="1" x14ac:dyDescent="0.2">
      <c r="A36" s="124"/>
      <c r="B36" s="150"/>
      <c r="C36" s="126"/>
      <c r="D36" s="89" t="s">
        <v>9</v>
      </c>
      <c r="E36" s="89" t="s">
        <v>10</v>
      </c>
      <c r="F36" s="20" t="s">
        <v>11</v>
      </c>
      <c r="G36" s="127"/>
      <c r="H36" s="89" t="s">
        <v>113</v>
      </c>
      <c r="I36" s="89" t="s">
        <v>77</v>
      </c>
      <c r="J36" s="89" t="s">
        <v>76</v>
      </c>
      <c r="K36" s="89" t="s">
        <v>105</v>
      </c>
      <c r="L36" s="89" t="s">
        <v>106</v>
      </c>
      <c r="M36" s="89" t="s">
        <v>107</v>
      </c>
      <c r="N36" s="89" t="s">
        <v>108</v>
      </c>
      <c r="O36" s="89" t="s">
        <v>109</v>
      </c>
      <c r="P36" s="89" t="s">
        <v>78</v>
      </c>
      <c r="Q36" s="89" t="s">
        <v>110</v>
      </c>
      <c r="R36" s="89" t="s">
        <v>114</v>
      </c>
      <c r="S36" s="89" t="s">
        <v>79</v>
      </c>
      <c r="T36" s="89" t="s">
        <v>81</v>
      </c>
      <c r="U36" s="89" t="s">
        <v>111</v>
      </c>
      <c r="V36" s="89" t="s">
        <v>112</v>
      </c>
    </row>
    <row r="37" spans="1:22" ht="15" customHeight="1" x14ac:dyDescent="0.2">
      <c r="A37" s="22"/>
      <c r="B37" s="23" t="s">
        <v>12</v>
      </c>
      <c r="C37" s="24"/>
      <c r="D37" s="25"/>
      <c r="E37" s="25"/>
      <c r="F37" s="25"/>
      <c r="G37" s="25"/>
      <c r="H37" s="89"/>
      <c r="I37" s="89"/>
      <c r="J37" s="89"/>
      <c r="K37" s="89"/>
      <c r="L37" s="89"/>
      <c r="M37" s="89"/>
      <c r="N37" s="89"/>
      <c r="O37" s="89"/>
      <c r="P37" s="25"/>
      <c r="Q37" s="25"/>
      <c r="R37" s="25"/>
      <c r="S37" s="25"/>
      <c r="T37" s="25"/>
      <c r="U37" s="25"/>
      <c r="V37" s="25"/>
    </row>
    <row r="38" spans="1:22" ht="20.100000000000001" customHeight="1" x14ac:dyDescent="0.2">
      <c r="A38" s="22" t="s">
        <v>13</v>
      </c>
      <c r="B38" s="26" t="s">
        <v>136</v>
      </c>
      <c r="C38" s="27">
        <v>200</v>
      </c>
      <c r="D38" s="28">
        <v>7.14</v>
      </c>
      <c r="E38" s="28">
        <v>6.7</v>
      </c>
      <c r="F38" s="28">
        <v>26.61</v>
      </c>
      <c r="G38" s="28">
        <v>195.3</v>
      </c>
      <c r="H38" s="28">
        <v>0</v>
      </c>
      <c r="I38" s="28">
        <v>0</v>
      </c>
      <c r="J38" s="28">
        <v>0.15</v>
      </c>
      <c r="K38" s="28">
        <v>0.18</v>
      </c>
      <c r="L38" s="28">
        <v>28.8</v>
      </c>
      <c r="M38" s="28">
        <v>2.81</v>
      </c>
      <c r="N38" s="28">
        <v>0.5</v>
      </c>
      <c r="O38" s="28">
        <v>331.78</v>
      </c>
      <c r="P38" s="28">
        <v>236.82</v>
      </c>
      <c r="Q38" s="28">
        <v>131.49</v>
      </c>
      <c r="R38" s="28">
        <v>78</v>
      </c>
      <c r="S38" s="28">
        <v>175</v>
      </c>
      <c r="T38" s="28">
        <v>2.35</v>
      </c>
      <c r="U38" s="28">
        <v>49.9</v>
      </c>
      <c r="V38" s="28">
        <v>3.6</v>
      </c>
    </row>
    <row r="39" spans="1:22" s="19" customFormat="1" ht="20.100000000000001" customHeight="1" x14ac:dyDescent="0.2">
      <c r="A39" s="96" t="s">
        <v>100</v>
      </c>
      <c r="B39" s="35" t="s">
        <v>25</v>
      </c>
      <c r="C39" s="22">
        <v>50</v>
      </c>
      <c r="D39" s="52">
        <v>3.8</v>
      </c>
      <c r="E39" s="52">
        <v>0.4</v>
      </c>
      <c r="F39" s="52">
        <v>24.6</v>
      </c>
      <c r="G39" s="52">
        <v>117.2</v>
      </c>
      <c r="H39" s="52">
        <v>0</v>
      </c>
      <c r="I39" s="52">
        <v>0</v>
      </c>
      <c r="J39" s="52">
        <v>0.06</v>
      </c>
      <c r="K39" s="52">
        <v>0.02</v>
      </c>
      <c r="L39" s="52">
        <v>0</v>
      </c>
      <c r="M39" s="52">
        <v>1.1000000000000001</v>
      </c>
      <c r="N39" s="52">
        <v>249.5</v>
      </c>
      <c r="O39" s="52">
        <v>25.83</v>
      </c>
      <c r="P39" s="52">
        <v>10</v>
      </c>
      <c r="Q39" s="52">
        <v>7.25</v>
      </c>
      <c r="R39" s="52">
        <v>7</v>
      </c>
      <c r="S39" s="52">
        <v>32.5</v>
      </c>
      <c r="T39" s="52">
        <v>0.55000000000000004</v>
      </c>
      <c r="U39" s="52">
        <v>1.6</v>
      </c>
      <c r="V39" s="52">
        <v>3</v>
      </c>
    </row>
    <row r="40" spans="1:22" ht="20.100000000000001" customHeight="1" x14ac:dyDescent="0.2">
      <c r="A40" s="22" t="s">
        <v>15</v>
      </c>
      <c r="B40" s="26" t="s">
        <v>16</v>
      </c>
      <c r="C40" s="27" t="s">
        <v>130</v>
      </c>
      <c r="D40" s="28">
        <v>0.2</v>
      </c>
      <c r="E40" s="28">
        <v>0.1</v>
      </c>
      <c r="F40" s="28">
        <v>6.6</v>
      </c>
      <c r="G40" s="28">
        <v>27.9</v>
      </c>
      <c r="H40" s="28">
        <v>0.38</v>
      </c>
      <c r="I40" s="28">
        <v>1.1599999999999999</v>
      </c>
      <c r="J40" s="28">
        <v>0</v>
      </c>
      <c r="K40" s="28">
        <v>0.01</v>
      </c>
      <c r="L40" s="28">
        <v>0</v>
      </c>
      <c r="M40" s="28">
        <v>0.1</v>
      </c>
      <c r="N40" s="28">
        <v>1.26</v>
      </c>
      <c r="O40" s="28">
        <v>16.79</v>
      </c>
      <c r="P40" s="28">
        <v>6.94</v>
      </c>
      <c r="Q40" s="28">
        <v>0.7</v>
      </c>
      <c r="R40" s="28">
        <v>4.5599999999999996</v>
      </c>
      <c r="S40" s="28">
        <v>8.52</v>
      </c>
      <c r="T40" s="28">
        <v>0.77</v>
      </c>
      <c r="U40" s="28">
        <v>0.01</v>
      </c>
      <c r="V40" s="28">
        <v>0.02</v>
      </c>
    </row>
    <row r="41" spans="1:22" ht="20.100000000000001" customHeight="1" x14ac:dyDescent="0.2">
      <c r="A41" s="22" t="s">
        <v>100</v>
      </c>
      <c r="B41" s="26" t="s">
        <v>147</v>
      </c>
      <c r="C41" s="27">
        <v>40</v>
      </c>
      <c r="D41" s="28">
        <v>0.32</v>
      </c>
      <c r="E41" s="28">
        <v>0.4</v>
      </c>
      <c r="F41" s="28">
        <v>31.92</v>
      </c>
      <c r="G41" s="28">
        <v>129.30000000000001</v>
      </c>
      <c r="H41" s="28">
        <v>0</v>
      </c>
      <c r="I41" s="28">
        <v>0</v>
      </c>
      <c r="J41" s="28">
        <v>0</v>
      </c>
      <c r="K41" s="28">
        <v>0.01</v>
      </c>
      <c r="L41" s="28">
        <v>0</v>
      </c>
      <c r="M41" s="28">
        <v>0</v>
      </c>
      <c r="N41" s="28">
        <v>84</v>
      </c>
      <c r="O41" s="28">
        <v>15</v>
      </c>
      <c r="P41" s="28">
        <v>9</v>
      </c>
      <c r="Q41" s="28">
        <v>0</v>
      </c>
      <c r="R41" s="28">
        <v>2</v>
      </c>
      <c r="S41" s="28">
        <v>4</v>
      </c>
      <c r="T41" s="28">
        <v>0.5</v>
      </c>
      <c r="U41" s="28">
        <v>0</v>
      </c>
      <c r="V41" s="28">
        <v>0</v>
      </c>
    </row>
    <row r="42" spans="1:22" ht="20.100000000000001" customHeight="1" x14ac:dyDescent="0.2">
      <c r="A42" s="22" t="s">
        <v>100</v>
      </c>
      <c r="B42" s="26" t="s">
        <v>119</v>
      </c>
      <c r="C42" s="27">
        <v>30</v>
      </c>
      <c r="D42" s="28">
        <v>7</v>
      </c>
      <c r="E42" s="28">
        <v>8.9</v>
      </c>
      <c r="F42" s="28">
        <v>0</v>
      </c>
      <c r="G42" s="28">
        <v>107.5</v>
      </c>
      <c r="H42" s="28">
        <v>78</v>
      </c>
      <c r="I42" s="28">
        <v>0.21</v>
      </c>
      <c r="J42" s="28">
        <v>0.01</v>
      </c>
      <c r="K42" s="28">
        <v>0.09</v>
      </c>
      <c r="L42" s="28">
        <v>0.28999999999999998</v>
      </c>
      <c r="M42" s="28">
        <v>0.09</v>
      </c>
      <c r="N42" s="28">
        <v>243</v>
      </c>
      <c r="O42" s="28">
        <v>14.67</v>
      </c>
      <c r="P42" s="28">
        <v>264</v>
      </c>
      <c r="Q42" s="28">
        <v>0</v>
      </c>
      <c r="R42" s="28">
        <v>10.5</v>
      </c>
      <c r="S42" s="28">
        <v>150</v>
      </c>
      <c r="T42" s="28">
        <v>0.3</v>
      </c>
      <c r="U42" s="28">
        <v>0</v>
      </c>
      <c r="V42" s="28">
        <v>4.3499999999999996</v>
      </c>
    </row>
    <row r="43" spans="1:22" ht="20.100000000000001" customHeight="1" x14ac:dyDescent="0.2">
      <c r="A43" s="22"/>
      <c r="B43" s="26"/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s="32" customFormat="1" ht="20.100000000000001" customHeight="1" x14ac:dyDescent="0.2">
      <c r="A44" s="29"/>
      <c r="B44" s="23" t="s">
        <v>18</v>
      </c>
      <c r="C44" s="29">
        <v>528</v>
      </c>
      <c r="D44" s="53">
        <f>SUM(D38:D43)</f>
        <v>18.46</v>
      </c>
      <c r="E44" s="53">
        <f t="shared" ref="E44:V44" si="0">SUM(E38:E43)</f>
        <v>16.5</v>
      </c>
      <c r="F44" s="53">
        <f t="shared" si="0"/>
        <v>89.73</v>
      </c>
      <c r="G44" s="53">
        <f t="shared" si="0"/>
        <v>577.20000000000005</v>
      </c>
      <c r="H44" s="53">
        <f t="shared" si="0"/>
        <v>78.38</v>
      </c>
      <c r="I44" s="53">
        <f t="shared" si="0"/>
        <v>1.3699999999999999</v>
      </c>
      <c r="J44" s="53">
        <f t="shared" si="0"/>
        <v>0.22</v>
      </c>
      <c r="K44" s="53">
        <f t="shared" si="0"/>
        <v>0.31</v>
      </c>
      <c r="L44" s="53">
        <f t="shared" si="0"/>
        <v>29.09</v>
      </c>
      <c r="M44" s="53">
        <f t="shared" si="0"/>
        <v>4.0999999999999996</v>
      </c>
      <c r="N44" s="53">
        <f t="shared" si="0"/>
        <v>578.26</v>
      </c>
      <c r="O44" s="53">
        <f t="shared" si="0"/>
        <v>404.07</v>
      </c>
      <c r="P44" s="53">
        <f t="shared" si="0"/>
        <v>526.76</v>
      </c>
      <c r="Q44" s="53">
        <f t="shared" si="0"/>
        <v>139.44</v>
      </c>
      <c r="R44" s="53">
        <f t="shared" si="0"/>
        <v>102.06</v>
      </c>
      <c r="S44" s="53">
        <f t="shared" si="0"/>
        <v>370.02</v>
      </c>
      <c r="T44" s="53">
        <f t="shared" si="0"/>
        <v>4.47</v>
      </c>
      <c r="U44" s="53">
        <f t="shared" si="0"/>
        <v>51.51</v>
      </c>
      <c r="V44" s="53">
        <f t="shared" si="0"/>
        <v>10.969999999999999</v>
      </c>
    </row>
    <row r="45" spans="1:22" s="18" customFormat="1" ht="20.100000000000001" customHeight="1" x14ac:dyDescent="0.2">
      <c r="A45" s="33"/>
      <c r="B45" s="23" t="s">
        <v>19</v>
      </c>
      <c r="C45" s="22"/>
      <c r="D45" s="52"/>
      <c r="E45" s="52"/>
      <c r="F45" s="52"/>
      <c r="G45" s="52"/>
      <c r="H45" s="53"/>
      <c r="I45" s="53"/>
      <c r="J45" s="53"/>
      <c r="K45" s="53"/>
      <c r="L45" s="53"/>
      <c r="M45" s="53"/>
      <c r="N45" s="53"/>
      <c r="O45" s="53"/>
      <c r="P45" s="52"/>
      <c r="Q45" s="52"/>
      <c r="R45" s="52"/>
      <c r="S45" s="52"/>
      <c r="T45" s="52"/>
      <c r="U45" s="52"/>
      <c r="V45" s="52"/>
    </row>
    <row r="46" spans="1:22" s="21" customFormat="1" ht="20.100000000000001" customHeight="1" x14ac:dyDescent="0.2">
      <c r="A46" s="36" t="s">
        <v>56</v>
      </c>
      <c r="B46" s="35" t="s">
        <v>57</v>
      </c>
      <c r="C46" s="22">
        <v>250</v>
      </c>
      <c r="D46" s="52">
        <v>2.1</v>
      </c>
      <c r="E46" s="52">
        <v>17.2</v>
      </c>
      <c r="F46" s="52">
        <v>12.1</v>
      </c>
      <c r="G46" s="52">
        <v>112.9</v>
      </c>
      <c r="H46" s="52">
        <v>168.33</v>
      </c>
      <c r="I46" s="52">
        <v>8.4600000000000009</v>
      </c>
      <c r="J46" s="52">
        <v>0.04</v>
      </c>
      <c r="K46" s="52">
        <v>0.05</v>
      </c>
      <c r="L46" s="52">
        <v>0</v>
      </c>
      <c r="M46" s="52">
        <v>0.74</v>
      </c>
      <c r="N46" s="52">
        <v>133.78</v>
      </c>
      <c r="O46" s="52">
        <v>183.77</v>
      </c>
      <c r="P46" s="52">
        <v>42.1</v>
      </c>
      <c r="Q46" s="52">
        <v>28.28</v>
      </c>
      <c r="R46" s="52">
        <v>24.03</v>
      </c>
      <c r="S46" s="52">
        <v>53.29</v>
      </c>
      <c r="T46" s="52">
        <v>1.0900000000000001</v>
      </c>
      <c r="U46" s="52">
        <v>21.45</v>
      </c>
      <c r="V46" s="52">
        <v>0.49</v>
      </c>
    </row>
    <row r="47" spans="1:22" s="18" customFormat="1" ht="20.100000000000001" customHeight="1" x14ac:dyDescent="0.2">
      <c r="A47" s="33" t="s">
        <v>22</v>
      </c>
      <c r="B47" s="35" t="s">
        <v>68</v>
      </c>
      <c r="C47" s="22">
        <v>180</v>
      </c>
      <c r="D47" s="52">
        <v>3.7</v>
      </c>
      <c r="E47" s="52">
        <v>7.3</v>
      </c>
      <c r="F47" s="52">
        <v>43.7</v>
      </c>
      <c r="G47" s="52">
        <v>175</v>
      </c>
      <c r="H47" s="52">
        <v>38.49</v>
      </c>
      <c r="I47" s="52">
        <v>12.25</v>
      </c>
      <c r="J47" s="52">
        <v>0.14000000000000001</v>
      </c>
      <c r="K47" s="52">
        <v>0.13</v>
      </c>
      <c r="L47" s="52">
        <v>0.08</v>
      </c>
      <c r="M47" s="52">
        <v>2.37</v>
      </c>
      <c r="N47" s="52">
        <v>193.64</v>
      </c>
      <c r="O47" s="52">
        <v>415.99</v>
      </c>
      <c r="P47" s="52">
        <v>46.52</v>
      </c>
      <c r="Q47" s="52">
        <v>51.35</v>
      </c>
      <c r="R47" s="52">
        <v>33.880000000000003</v>
      </c>
      <c r="S47" s="52">
        <v>100.59</v>
      </c>
      <c r="T47" s="52">
        <v>1.24</v>
      </c>
      <c r="U47" s="52">
        <v>34.15</v>
      </c>
      <c r="V47" s="52">
        <v>0.94</v>
      </c>
    </row>
    <row r="48" spans="1:22" s="18" customFormat="1" ht="20.100000000000001" customHeight="1" x14ac:dyDescent="0.2">
      <c r="A48" s="33" t="s">
        <v>43</v>
      </c>
      <c r="B48" s="35" t="s">
        <v>44</v>
      </c>
      <c r="C48" s="22">
        <v>100</v>
      </c>
      <c r="D48" s="52">
        <v>13.8</v>
      </c>
      <c r="E48" s="52">
        <v>7.4</v>
      </c>
      <c r="F48" s="52">
        <v>6.2</v>
      </c>
      <c r="G48" s="52">
        <v>147.30000000000001</v>
      </c>
      <c r="H48" s="52">
        <v>316.06</v>
      </c>
      <c r="I48" s="52">
        <v>2.7</v>
      </c>
      <c r="J48" s="52">
        <v>0.09</v>
      </c>
      <c r="K48" s="52">
        <v>0.09</v>
      </c>
      <c r="L48" s="52">
        <v>0.17</v>
      </c>
      <c r="M48" s="52">
        <v>3.57</v>
      </c>
      <c r="N48" s="52">
        <v>115.87</v>
      </c>
      <c r="O48" s="52">
        <v>237</v>
      </c>
      <c r="P48" s="52">
        <v>44.95</v>
      </c>
      <c r="Q48" s="52">
        <v>631.49</v>
      </c>
      <c r="R48" s="52">
        <v>56.02</v>
      </c>
      <c r="S48" s="52">
        <v>209</v>
      </c>
      <c r="T48" s="52">
        <v>1.05</v>
      </c>
      <c r="U48" s="52">
        <v>143.6</v>
      </c>
      <c r="V48" s="52">
        <v>12.32</v>
      </c>
    </row>
    <row r="49" spans="1:22" s="19" customFormat="1" ht="20.100000000000001" customHeight="1" x14ac:dyDescent="0.2">
      <c r="A49" s="96" t="s">
        <v>100</v>
      </c>
      <c r="B49" s="35" t="s">
        <v>25</v>
      </c>
      <c r="C49" s="22">
        <v>50</v>
      </c>
      <c r="D49" s="52">
        <v>3.8</v>
      </c>
      <c r="E49" s="52">
        <v>0.4</v>
      </c>
      <c r="F49" s="52">
        <v>24.6</v>
      </c>
      <c r="G49" s="52">
        <v>117.2</v>
      </c>
      <c r="H49" s="52">
        <v>0</v>
      </c>
      <c r="I49" s="52">
        <v>0</v>
      </c>
      <c r="J49" s="52">
        <v>0.06</v>
      </c>
      <c r="K49" s="52">
        <v>0.02</v>
      </c>
      <c r="L49" s="52">
        <v>0</v>
      </c>
      <c r="M49" s="52">
        <v>1.1000000000000001</v>
      </c>
      <c r="N49" s="52">
        <v>249.5</v>
      </c>
      <c r="O49" s="52">
        <v>25.83</v>
      </c>
      <c r="P49" s="52">
        <v>10</v>
      </c>
      <c r="Q49" s="52">
        <v>7.25</v>
      </c>
      <c r="R49" s="52">
        <v>7</v>
      </c>
      <c r="S49" s="52">
        <v>32.5</v>
      </c>
      <c r="T49" s="52">
        <v>0.55000000000000004</v>
      </c>
      <c r="U49" s="52">
        <v>1.6</v>
      </c>
      <c r="V49" s="52">
        <v>3</v>
      </c>
    </row>
    <row r="50" spans="1:22" s="19" customFormat="1" ht="20.100000000000001" customHeight="1" x14ac:dyDescent="0.2">
      <c r="A50" s="96" t="s">
        <v>100</v>
      </c>
      <c r="B50" s="35" t="s">
        <v>137</v>
      </c>
      <c r="C50" s="22">
        <v>200</v>
      </c>
      <c r="D50" s="52">
        <v>1</v>
      </c>
      <c r="E50" s="52">
        <v>0</v>
      </c>
      <c r="F50" s="52">
        <v>25.4</v>
      </c>
      <c r="G50" s="52">
        <v>105.6</v>
      </c>
      <c r="H50" s="52">
        <v>434</v>
      </c>
      <c r="I50" s="52">
        <v>8</v>
      </c>
      <c r="J50" s="52">
        <v>0.04</v>
      </c>
      <c r="K50" s="52">
        <v>0.08</v>
      </c>
      <c r="L50" s="52">
        <v>0</v>
      </c>
      <c r="M50" s="52">
        <v>8</v>
      </c>
      <c r="N50" s="52">
        <v>4</v>
      </c>
      <c r="O50" s="52">
        <v>490</v>
      </c>
      <c r="P50" s="52">
        <v>40</v>
      </c>
      <c r="Q50" s="52">
        <v>0</v>
      </c>
      <c r="R50" s="52">
        <v>20</v>
      </c>
      <c r="S50" s="52">
        <v>36</v>
      </c>
      <c r="T50" s="52">
        <v>0</v>
      </c>
      <c r="U50" s="52">
        <v>0</v>
      </c>
      <c r="V50" s="52">
        <v>0</v>
      </c>
    </row>
    <row r="51" spans="1:22" s="32" customFormat="1" ht="20.100000000000001" customHeight="1" x14ac:dyDescent="0.2">
      <c r="A51" s="22" t="s">
        <v>100</v>
      </c>
      <c r="B51" s="44" t="s">
        <v>122</v>
      </c>
      <c r="C51" s="27">
        <v>100</v>
      </c>
      <c r="D51" s="28">
        <v>0.4</v>
      </c>
      <c r="E51" s="28">
        <v>0.4</v>
      </c>
      <c r="F51" s="28">
        <v>9.8000000000000007</v>
      </c>
      <c r="G51" s="28">
        <v>44.4</v>
      </c>
      <c r="H51" s="28">
        <v>5</v>
      </c>
      <c r="I51" s="28">
        <v>10</v>
      </c>
      <c r="J51" s="28">
        <v>0.03</v>
      </c>
      <c r="K51" s="28">
        <v>0.02</v>
      </c>
      <c r="L51" s="28">
        <v>0</v>
      </c>
      <c r="M51" s="28">
        <v>0.3</v>
      </c>
      <c r="N51" s="28">
        <v>26</v>
      </c>
      <c r="O51" s="28">
        <v>154.44</v>
      </c>
      <c r="P51" s="28">
        <v>16</v>
      </c>
      <c r="Q51" s="28">
        <v>8</v>
      </c>
      <c r="R51" s="28">
        <v>9</v>
      </c>
      <c r="S51" s="28">
        <v>11</v>
      </c>
      <c r="T51" s="28">
        <v>2.2000000000000002</v>
      </c>
      <c r="U51" s="28">
        <v>2</v>
      </c>
      <c r="V51" s="28">
        <v>0.3</v>
      </c>
    </row>
    <row r="52" spans="1:22" ht="20.100000000000001" customHeight="1" x14ac:dyDescent="0.2">
      <c r="A52" s="22"/>
      <c r="B52" s="23" t="s">
        <v>28</v>
      </c>
      <c r="C52" s="29">
        <f t="shared" ref="C52:V52" si="1">SUM(C46:C51)</f>
        <v>880</v>
      </c>
      <c r="D52" s="29">
        <f t="shared" si="1"/>
        <v>24.8</v>
      </c>
      <c r="E52" s="29">
        <f t="shared" si="1"/>
        <v>32.699999999999996</v>
      </c>
      <c r="F52" s="29">
        <f t="shared" si="1"/>
        <v>121.8</v>
      </c>
      <c r="G52" s="29">
        <f t="shared" si="1"/>
        <v>702.4</v>
      </c>
      <c r="H52" s="29">
        <f t="shared" si="1"/>
        <v>961.88</v>
      </c>
      <c r="I52" s="29">
        <f t="shared" si="1"/>
        <v>41.41</v>
      </c>
      <c r="J52" s="29">
        <f t="shared" si="1"/>
        <v>0.4</v>
      </c>
      <c r="K52" s="29">
        <f t="shared" si="1"/>
        <v>0.39000000000000007</v>
      </c>
      <c r="L52" s="29">
        <f t="shared" si="1"/>
        <v>0.25</v>
      </c>
      <c r="M52" s="29">
        <f t="shared" si="1"/>
        <v>16.079999999999998</v>
      </c>
      <c r="N52" s="29">
        <f t="shared" si="1"/>
        <v>722.79</v>
      </c>
      <c r="O52" s="29">
        <f t="shared" si="1"/>
        <v>1507.0300000000002</v>
      </c>
      <c r="P52" s="29">
        <f t="shared" si="1"/>
        <v>199.57</v>
      </c>
      <c r="Q52" s="29">
        <f t="shared" si="1"/>
        <v>726.37</v>
      </c>
      <c r="R52" s="29">
        <f t="shared" si="1"/>
        <v>149.93</v>
      </c>
      <c r="S52" s="29">
        <f t="shared" si="1"/>
        <v>442.38</v>
      </c>
      <c r="T52" s="29">
        <f t="shared" si="1"/>
        <v>6.13</v>
      </c>
      <c r="U52" s="29">
        <f t="shared" si="1"/>
        <v>202.79999999999998</v>
      </c>
      <c r="V52" s="29">
        <f t="shared" si="1"/>
        <v>17.05</v>
      </c>
    </row>
    <row r="53" spans="1:22" ht="20.100000000000001" customHeight="1" x14ac:dyDescent="0.2">
      <c r="A53" s="22"/>
      <c r="B53" s="38" t="s">
        <v>29</v>
      </c>
      <c r="C53" s="101">
        <f t="shared" ref="C53:V53" si="2">SUM(C44+C52)</f>
        <v>1408</v>
      </c>
      <c r="D53" s="101">
        <f t="shared" si="2"/>
        <v>43.260000000000005</v>
      </c>
      <c r="E53" s="101">
        <f t="shared" si="2"/>
        <v>49.199999999999996</v>
      </c>
      <c r="F53" s="101">
        <f t="shared" si="2"/>
        <v>211.53</v>
      </c>
      <c r="G53" s="101">
        <f t="shared" si="2"/>
        <v>1279.5999999999999</v>
      </c>
      <c r="H53" s="101">
        <f t="shared" si="2"/>
        <v>1040.26</v>
      </c>
      <c r="I53" s="101">
        <f t="shared" si="2"/>
        <v>42.779999999999994</v>
      </c>
      <c r="J53" s="101">
        <f t="shared" si="2"/>
        <v>0.62</v>
      </c>
      <c r="K53" s="101">
        <f t="shared" si="2"/>
        <v>0.70000000000000007</v>
      </c>
      <c r="L53" s="101">
        <f t="shared" si="2"/>
        <v>29.34</v>
      </c>
      <c r="M53" s="101">
        <f t="shared" si="2"/>
        <v>20.18</v>
      </c>
      <c r="N53" s="101">
        <f t="shared" si="2"/>
        <v>1301.05</v>
      </c>
      <c r="O53" s="101">
        <f t="shared" si="2"/>
        <v>1911.1000000000001</v>
      </c>
      <c r="P53" s="101">
        <f t="shared" si="2"/>
        <v>726.32999999999993</v>
      </c>
      <c r="Q53" s="101">
        <f t="shared" si="2"/>
        <v>865.81</v>
      </c>
      <c r="R53" s="101">
        <f t="shared" si="2"/>
        <v>251.99</v>
      </c>
      <c r="S53" s="101">
        <f t="shared" si="2"/>
        <v>812.4</v>
      </c>
      <c r="T53" s="101">
        <f t="shared" si="2"/>
        <v>10.6</v>
      </c>
      <c r="U53" s="101">
        <f t="shared" si="2"/>
        <v>254.30999999999997</v>
      </c>
      <c r="V53" s="101">
        <f t="shared" si="2"/>
        <v>28.02</v>
      </c>
    </row>
    <row r="54" spans="1:22" ht="20.100000000000001" customHeight="1" x14ac:dyDescent="0.2">
      <c r="A54" s="22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7"/>
    </row>
    <row r="55" spans="1:22" ht="20.100000000000001" customHeight="1" x14ac:dyDescent="0.2">
      <c r="A55" s="22"/>
      <c r="B55" s="121" t="s">
        <v>149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2"/>
    </row>
    <row r="56" spans="1:22" s="18" customFormat="1" ht="20.100000000000001" customHeight="1" x14ac:dyDescent="0.2">
      <c r="A56" s="123" t="s">
        <v>2</v>
      </c>
      <c r="B56" s="150" t="s">
        <v>3</v>
      </c>
      <c r="C56" s="151" t="s">
        <v>4</v>
      </c>
      <c r="D56" s="127" t="s">
        <v>5</v>
      </c>
      <c r="E56" s="127"/>
      <c r="F56" s="127"/>
      <c r="G56" s="152" t="s">
        <v>6</v>
      </c>
      <c r="H56" s="143" t="s">
        <v>7</v>
      </c>
      <c r="I56" s="144"/>
      <c r="J56" s="144"/>
      <c r="K56" s="145"/>
      <c r="L56" s="90"/>
      <c r="M56" s="90"/>
      <c r="N56" s="90"/>
      <c r="O56" s="129" t="s">
        <v>8</v>
      </c>
      <c r="P56" s="130"/>
      <c r="Q56" s="130"/>
      <c r="R56" s="131"/>
      <c r="S56" s="90"/>
      <c r="T56" s="89"/>
      <c r="U56" s="89"/>
      <c r="V56" s="89"/>
    </row>
    <row r="57" spans="1:22" s="18" customFormat="1" ht="20.100000000000001" customHeight="1" x14ac:dyDescent="0.2">
      <c r="A57" s="124"/>
      <c r="B57" s="150"/>
      <c r="C57" s="151"/>
      <c r="D57" s="89" t="s">
        <v>9</v>
      </c>
      <c r="E57" s="89" t="s">
        <v>10</v>
      </c>
      <c r="F57" s="20" t="s">
        <v>11</v>
      </c>
      <c r="G57" s="152"/>
      <c r="H57" s="89" t="s">
        <v>113</v>
      </c>
      <c r="I57" s="89" t="s">
        <v>77</v>
      </c>
      <c r="J57" s="89" t="s">
        <v>76</v>
      </c>
      <c r="K57" s="89" t="s">
        <v>105</v>
      </c>
      <c r="L57" s="89" t="s">
        <v>106</v>
      </c>
      <c r="M57" s="89" t="s">
        <v>107</v>
      </c>
      <c r="N57" s="89" t="s">
        <v>108</v>
      </c>
      <c r="O57" s="89" t="s">
        <v>109</v>
      </c>
      <c r="P57" s="89" t="s">
        <v>78</v>
      </c>
      <c r="Q57" s="89" t="s">
        <v>110</v>
      </c>
      <c r="R57" s="89" t="s">
        <v>114</v>
      </c>
      <c r="S57" s="89" t="s">
        <v>79</v>
      </c>
      <c r="T57" s="89" t="s">
        <v>81</v>
      </c>
      <c r="U57" s="89" t="s">
        <v>111</v>
      </c>
      <c r="V57" s="89" t="s">
        <v>112</v>
      </c>
    </row>
    <row r="58" spans="1:22" s="18" customFormat="1" ht="20.100000000000001" customHeight="1" x14ac:dyDescent="0.2">
      <c r="A58" s="33"/>
      <c r="B58" s="42" t="s">
        <v>12</v>
      </c>
      <c r="C58" s="24"/>
      <c r="D58" s="25"/>
      <c r="E58" s="25"/>
      <c r="F58" s="25"/>
      <c r="G58" s="25"/>
      <c r="H58" s="105"/>
      <c r="I58" s="89"/>
      <c r="J58" s="89"/>
      <c r="K58" s="89"/>
      <c r="L58" s="89"/>
      <c r="M58" s="89"/>
      <c r="N58" s="89"/>
      <c r="O58" s="89"/>
      <c r="P58" s="25"/>
      <c r="Q58" s="25"/>
      <c r="R58" s="25"/>
      <c r="S58" s="25"/>
      <c r="T58" s="25"/>
      <c r="U58" s="25"/>
      <c r="V58" s="25"/>
    </row>
    <row r="59" spans="1:22" ht="28.5" customHeight="1" x14ac:dyDescent="0.2">
      <c r="A59" s="108" t="s">
        <v>157</v>
      </c>
      <c r="B59" s="107" t="s">
        <v>142</v>
      </c>
      <c r="C59" s="113">
        <v>250</v>
      </c>
      <c r="D59" s="113">
        <v>6.95</v>
      </c>
      <c r="E59" s="113">
        <v>6.97</v>
      </c>
      <c r="F59" s="113">
        <v>22.15</v>
      </c>
      <c r="G59" s="113">
        <v>178.9</v>
      </c>
      <c r="H59" s="106">
        <v>0</v>
      </c>
      <c r="I59" s="28">
        <v>0</v>
      </c>
      <c r="J59" s="28">
        <v>7.0000000000000007E-2</v>
      </c>
      <c r="K59" s="28">
        <v>0.22</v>
      </c>
      <c r="L59" s="28">
        <v>32.9</v>
      </c>
      <c r="M59" s="28">
        <v>1.58</v>
      </c>
      <c r="N59" s="28">
        <v>0.91</v>
      </c>
      <c r="O59" s="28">
        <v>140.66</v>
      </c>
      <c r="P59" s="28">
        <v>232.86</v>
      </c>
      <c r="Q59" s="28">
        <v>212.35</v>
      </c>
      <c r="R59" s="28">
        <v>24.14</v>
      </c>
      <c r="S59" s="28">
        <v>152.74</v>
      </c>
      <c r="T59" s="28">
        <v>0.45</v>
      </c>
      <c r="U59" s="28">
        <v>26.1</v>
      </c>
      <c r="V59" s="28">
        <v>3.1</v>
      </c>
    </row>
    <row r="60" spans="1:22" ht="20.100000000000001" customHeight="1" x14ac:dyDescent="0.2">
      <c r="A60" s="22" t="s">
        <v>159</v>
      </c>
      <c r="B60" s="44" t="s">
        <v>36</v>
      </c>
      <c r="C60" s="27">
        <v>200</v>
      </c>
      <c r="D60" s="28">
        <v>0.2</v>
      </c>
      <c r="E60" s="28">
        <v>0.1</v>
      </c>
      <c r="F60" s="28">
        <v>6.6</v>
      </c>
      <c r="G60" s="28">
        <v>27.9</v>
      </c>
      <c r="H60" s="106">
        <v>0.38</v>
      </c>
      <c r="I60" s="28">
        <v>1.1599999999999999</v>
      </c>
      <c r="J60" s="28">
        <v>0</v>
      </c>
      <c r="K60" s="28">
        <v>0.01</v>
      </c>
      <c r="L60" s="28">
        <v>0</v>
      </c>
      <c r="M60" s="28">
        <v>0.1</v>
      </c>
      <c r="N60" s="28">
        <v>1.26</v>
      </c>
      <c r="O60" s="28">
        <v>16.79</v>
      </c>
      <c r="P60" s="28">
        <v>6.94</v>
      </c>
      <c r="Q60" s="28">
        <v>0.7</v>
      </c>
      <c r="R60" s="28">
        <v>4.5599999999999996</v>
      </c>
      <c r="S60" s="28">
        <v>8.52</v>
      </c>
      <c r="T60" s="28">
        <v>0.77</v>
      </c>
      <c r="U60" s="28">
        <v>0.01</v>
      </c>
      <c r="V60" s="28">
        <v>0.02</v>
      </c>
    </row>
    <row r="61" spans="1:22" ht="20.100000000000001" customHeight="1" x14ac:dyDescent="0.2">
      <c r="A61" s="22" t="s">
        <v>100</v>
      </c>
      <c r="B61" s="41" t="s">
        <v>25</v>
      </c>
      <c r="C61" s="27">
        <v>50</v>
      </c>
      <c r="D61" s="28">
        <v>3.8</v>
      </c>
      <c r="E61" s="28">
        <v>0.4</v>
      </c>
      <c r="F61" s="28">
        <v>24.6</v>
      </c>
      <c r="G61" s="28">
        <v>117.2</v>
      </c>
      <c r="H61" s="28">
        <v>0</v>
      </c>
      <c r="I61" s="28">
        <v>0</v>
      </c>
      <c r="J61" s="28">
        <v>0.06</v>
      </c>
      <c r="K61" s="28">
        <v>0.02</v>
      </c>
      <c r="L61" s="28">
        <v>0</v>
      </c>
      <c r="M61" s="28">
        <v>1.1000000000000001</v>
      </c>
      <c r="N61" s="28">
        <v>249.5</v>
      </c>
      <c r="O61" s="28">
        <v>25.83</v>
      </c>
      <c r="P61" s="28">
        <v>10</v>
      </c>
      <c r="Q61" s="28">
        <v>7.25</v>
      </c>
      <c r="R61" s="28">
        <v>7</v>
      </c>
      <c r="S61" s="28">
        <v>32.5</v>
      </c>
      <c r="T61" s="28">
        <v>0.55000000000000004</v>
      </c>
      <c r="U61" s="28">
        <v>1.6</v>
      </c>
      <c r="V61" s="28">
        <v>3</v>
      </c>
    </row>
    <row r="62" spans="1:22" ht="20.100000000000001" customHeight="1" x14ac:dyDescent="0.2">
      <c r="A62" s="22" t="s">
        <v>100</v>
      </c>
      <c r="B62" s="41" t="s">
        <v>17</v>
      </c>
      <c r="C62" s="27">
        <v>40</v>
      </c>
      <c r="D62" s="28">
        <v>1.1000000000000001</v>
      </c>
      <c r="E62" s="28">
        <v>1.3</v>
      </c>
      <c r="F62" s="28">
        <v>30.9</v>
      </c>
      <c r="G62" s="28">
        <v>140</v>
      </c>
      <c r="H62" s="28">
        <v>1.2</v>
      </c>
      <c r="I62" s="28">
        <v>0</v>
      </c>
      <c r="J62" s="28">
        <v>0.01</v>
      </c>
      <c r="K62" s="28">
        <v>0.02</v>
      </c>
      <c r="L62" s="28">
        <v>0</v>
      </c>
      <c r="M62" s="28">
        <v>0.16</v>
      </c>
      <c r="N62" s="28">
        <v>19.600000000000001</v>
      </c>
      <c r="O62" s="28">
        <v>31.11</v>
      </c>
      <c r="P62" s="28">
        <v>6.4</v>
      </c>
      <c r="Q62" s="28">
        <v>0</v>
      </c>
      <c r="R62" s="28">
        <v>4</v>
      </c>
      <c r="S62" s="28">
        <v>14.4</v>
      </c>
      <c r="T62" s="28">
        <v>0.6</v>
      </c>
      <c r="U62" s="28">
        <v>0</v>
      </c>
      <c r="V62" s="28">
        <v>0</v>
      </c>
    </row>
    <row r="63" spans="1:22" s="19" customFormat="1" ht="20.100000000000001" customHeight="1" x14ac:dyDescent="0.2">
      <c r="A63" s="91"/>
      <c r="B63" s="23" t="s">
        <v>18</v>
      </c>
      <c r="C63" s="30">
        <f t="shared" ref="C63:V63" si="3">SUM(C59:C62)</f>
        <v>540</v>
      </c>
      <c r="D63" s="30">
        <f t="shared" si="3"/>
        <v>12.049999999999999</v>
      </c>
      <c r="E63" s="30">
        <f t="shared" si="3"/>
        <v>8.77</v>
      </c>
      <c r="F63" s="30">
        <f t="shared" si="3"/>
        <v>84.25</v>
      </c>
      <c r="G63" s="30">
        <f t="shared" si="3"/>
        <v>464</v>
      </c>
      <c r="H63" s="30">
        <f t="shared" si="3"/>
        <v>1.58</v>
      </c>
      <c r="I63" s="30">
        <f t="shared" si="3"/>
        <v>1.1599999999999999</v>
      </c>
      <c r="J63" s="30">
        <f t="shared" si="3"/>
        <v>0.14000000000000001</v>
      </c>
      <c r="K63" s="30">
        <f t="shared" si="3"/>
        <v>0.27</v>
      </c>
      <c r="L63" s="30">
        <f t="shared" si="3"/>
        <v>32.9</v>
      </c>
      <c r="M63" s="30">
        <f t="shared" si="3"/>
        <v>2.9400000000000004</v>
      </c>
      <c r="N63" s="30">
        <f t="shared" si="3"/>
        <v>271.27</v>
      </c>
      <c r="O63" s="30">
        <f t="shared" si="3"/>
        <v>214.39</v>
      </c>
      <c r="P63" s="30">
        <f t="shared" si="3"/>
        <v>256.2</v>
      </c>
      <c r="Q63" s="30">
        <f t="shared" si="3"/>
        <v>220.29999999999998</v>
      </c>
      <c r="R63" s="30">
        <f t="shared" si="3"/>
        <v>39.700000000000003</v>
      </c>
      <c r="S63" s="30">
        <f t="shared" si="3"/>
        <v>208.16000000000003</v>
      </c>
      <c r="T63" s="30">
        <f t="shared" si="3"/>
        <v>2.37</v>
      </c>
      <c r="U63" s="30">
        <f t="shared" si="3"/>
        <v>27.710000000000004</v>
      </c>
      <c r="V63" s="30">
        <f t="shared" si="3"/>
        <v>6.12</v>
      </c>
    </row>
    <row r="64" spans="1:22" s="21" customFormat="1" ht="20.100000000000001" customHeight="1" x14ac:dyDescent="0.2">
      <c r="A64" s="39"/>
      <c r="B64" s="82" t="s">
        <v>19</v>
      </c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23"/>
    </row>
    <row r="65" spans="1:22" s="19" customFormat="1" ht="20.100000000000001" customHeight="1" x14ac:dyDescent="0.2">
      <c r="A65" s="43" t="s">
        <v>40</v>
      </c>
      <c r="B65" s="41" t="s">
        <v>41</v>
      </c>
      <c r="C65" s="27">
        <v>250</v>
      </c>
      <c r="D65" s="28">
        <v>8.4</v>
      </c>
      <c r="E65" s="28">
        <v>5.7</v>
      </c>
      <c r="F65" s="28">
        <v>20.3</v>
      </c>
      <c r="G65" s="28">
        <v>166.4</v>
      </c>
      <c r="H65" s="28">
        <v>121.49</v>
      </c>
      <c r="I65" s="28">
        <v>5.96</v>
      </c>
      <c r="J65" s="28">
        <v>0.18</v>
      </c>
      <c r="K65" s="28">
        <v>7.0000000000000007E-2</v>
      </c>
      <c r="L65" s="28">
        <v>0</v>
      </c>
      <c r="M65" s="28">
        <v>2.09</v>
      </c>
      <c r="N65" s="28">
        <v>119.78</v>
      </c>
      <c r="O65" s="28">
        <v>265.58</v>
      </c>
      <c r="P65" s="28">
        <v>33.68</v>
      </c>
      <c r="Q65" s="28">
        <v>36.1</v>
      </c>
      <c r="R65" s="28">
        <v>36.25</v>
      </c>
      <c r="S65" s="28">
        <v>100.58</v>
      </c>
      <c r="T65" s="28">
        <v>1.85</v>
      </c>
      <c r="U65" s="28">
        <v>19.95</v>
      </c>
      <c r="V65" s="28">
        <v>2.5099999999999998</v>
      </c>
    </row>
    <row r="66" spans="1:22" ht="20.100000000000001" customHeight="1" x14ac:dyDescent="0.2">
      <c r="A66" s="22" t="s">
        <v>52</v>
      </c>
      <c r="B66" s="41" t="s">
        <v>53</v>
      </c>
      <c r="C66" s="27">
        <v>180</v>
      </c>
      <c r="D66" s="28">
        <v>9.9</v>
      </c>
      <c r="E66" s="28">
        <v>8.3000000000000007</v>
      </c>
      <c r="F66" s="28">
        <v>43.1</v>
      </c>
      <c r="G66" s="28">
        <v>286.7</v>
      </c>
      <c r="H66" s="28">
        <v>32.96</v>
      </c>
      <c r="I66" s="28">
        <v>0</v>
      </c>
      <c r="J66" s="28">
        <v>0.26</v>
      </c>
      <c r="K66" s="28">
        <v>0.14000000000000001</v>
      </c>
      <c r="L66" s="28">
        <v>0.08</v>
      </c>
      <c r="M66" s="28">
        <v>4.78</v>
      </c>
      <c r="N66" s="28">
        <v>178.84</v>
      </c>
      <c r="O66" s="28">
        <v>145.66999999999999</v>
      </c>
      <c r="P66" s="28">
        <v>17.38</v>
      </c>
      <c r="Q66" s="28">
        <v>19.27</v>
      </c>
      <c r="R66" s="28">
        <v>144.19</v>
      </c>
      <c r="S66" s="28">
        <v>216.41</v>
      </c>
      <c r="T66" s="28">
        <v>4.8600000000000003</v>
      </c>
      <c r="U66" s="28">
        <v>26.73</v>
      </c>
      <c r="V66" s="28">
        <v>4.2300000000000004</v>
      </c>
    </row>
    <row r="67" spans="1:22" ht="20.100000000000001" customHeight="1" x14ac:dyDescent="0.2">
      <c r="A67" s="22" t="s">
        <v>43</v>
      </c>
      <c r="B67" s="41" t="s">
        <v>120</v>
      </c>
      <c r="C67" s="27">
        <v>100</v>
      </c>
      <c r="D67" s="28">
        <v>12.8</v>
      </c>
      <c r="E67" s="28">
        <v>10</v>
      </c>
      <c r="F67" s="28">
        <v>8.4</v>
      </c>
      <c r="G67" s="28">
        <v>174.7</v>
      </c>
      <c r="H67" s="28">
        <v>24.48</v>
      </c>
      <c r="I67" s="28">
        <v>2.77</v>
      </c>
      <c r="J67" s="28">
        <v>0.09</v>
      </c>
      <c r="K67" s="28">
        <v>0.09</v>
      </c>
      <c r="L67" s="28">
        <v>0</v>
      </c>
      <c r="M67" s="28">
        <v>7.19</v>
      </c>
      <c r="N67" s="28">
        <v>427.67</v>
      </c>
      <c r="O67" s="28">
        <v>102.93</v>
      </c>
      <c r="P67" s="28">
        <v>20.11</v>
      </c>
      <c r="Q67" s="28">
        <v>0</v>
      </c>
      <c r="R67" s="28">
        <v>15.99</v>
      </c>
      <c r="S67" s="28">
        <v>116.73</v>
      </c>
      <c r="T67" s="28">
        <v>1.0900000000000001</v>
      </c>
      <c r="U67" s="28">
        <v>38.9</v>
      </c>
      <c r="V67" s="28">
        <v>0.7</v>
      </c>
    </row>
    <row r="68" spans="1:22" ht="20.100000000000001" customHeight="1" x14ac:dyDescent="0.2">
      <c r="A68" s="22" t="s">
        <v>23</v>
      </c>
      <c r="B68" s="41" t="s">
        <v>24</v>
      </c>
      <c r="C68" s="27">
        <v>50</v>
      </c>
      <c r="D68" s="28">
        <v>1.6</v>
      </c>
      <c r="E68" s="28">
        <v>1.4</v>
      </c>
      <c r="F68" s="28">
        <v>4.4000000000000004</v>
      </c>
      <c r="G68" s="28">
        <v>36.5</v>
      </c>
      <c r="H68" s="28">
        <v>65.91</v>
      </c>
      <c r="I68" s="28">
        <v>1.34</v>
      </c>
      <c r="J68" s="28">
        <v>0.01</v>
      </c>
      <c r="K68" s="28">
        <v>0.01</v>
      </c>
      <c r="L68" s="28">
        <v>0.02</v>
      </c>
      <c r="M68" s="28">
        <v>0.16</v>
      </c>
      <c r="N68" s="28">
        <v>6.08</v>
      </c>
      <c r="O68" s="28">
        <v>39.33</v>
      </c>
      <c r="P68" s="28">
        <v>4.46</v>
      </c>
      <c r="Q68" s="28">
        <v>4.51</v>
      </c>
      <c r="R68" s="28">
        <v>6.12</v>
      </c>
      <c r="S68" s="28">
        <v>11.79</v>
      </c>
      <c r="T68" s="28">
        <v>0.25</v>
      </c>
      <c r="U68" s="28">
        <v>0.9</v>
      </c>
      <c r="V68" s="28">
        <v>0.22</v>
      </c>
    </row>
    <row r="69" spans="1:22" ht="20.100000000000001" customHeight="1" x14ac:dyDescent="0.2">
      <c r="A69" s="22" t="s">
        <v>100</v>
      </c>
      <c r="B69" s="41" t="s">
        <v>25</v>
      </c>
      <c r="C69" s="27">
        <v>50</v>
      </c>
      <c r="D69" s="28">
        <v>3.8</v>
      </c>
      <c r="E69" s="28">
        <v>0.4</v>
      </c>
      <c r="F69" s="28">
        <v>24.6</v>
      </c>
      <c r="G69" s="28">
        <v>117.2</v>
      </c>
      <c r="H69" s="28">
        <v>0</v>
      </c>
      <c r="I69" s="28">
        <v>0</v>
      </c>
      <c r="J69" s="28">
        <v>0.06</v>
      </c>
      <c r="K69" s="28">
        <v>0.02</v>
      </c>
      <c r="L69" s="28">
        <v>0</v>
      </c>
      <c r="M69" s="28">
        <v>1.1000000000000001</v>
      </c>
      <c r="N69" s="28">
        <v>249.5</v>
      </c>
      <c r="O69" s="28">
        <v>25.83</v>
      </c>
      <c r="P69" s="28">
        <v>10</v>
      </c>
      <c r="Q69" s="28">
        <v>7.25</v>
      </c>
      <c r="R69" s="28">
        <v>7</v>
      </c>
      <c r="S69" s="28">
        <v>32.5</v>
      </c>
      <c r="T69" s="28">
        <v>0.55000000000000004</v>
      </c>
      <c r="U69" s="28">
        <v>1.6</v>
      </c>
      <c r="V69" s="28">
        <v>3</v>
      </c>
    </row>
    <row r="70" spans="1:22" s="19" customFormat="1" ht="30" customHeight="1" x14ac:dyDescent="0.2">
      <c r="A70" s="36" t="s">
        <v>54</v>
      </c>
      <c r="B70" s="41" t="s">
        <v>55</v>
      </c>
      <c r="C70" s="27">
        <v>200</v>
      </c>
      <c r="D70" s="28">
        <v>0</v>
      </c>
      <c r="E70" s="28">
        <v>0</v>
      </c>
      <c r="F70" s="28">
        <v>30.1</v>
      </c>
      <c r="G70" s="28">
        <v>120.2</v>
      </c>
      <c r="H70" s="28">
        <v>74.88</v>
      </c>
      <c r="I70" s="28">
        <v>9.6999999999999993</v>
      </c>
      <c r="J70" s="28">
        <v>0.21</v>
      </c>
      <c r="K70" s="28">
        <v>0.27</v>
      </c>
      <c r="L70" s="28">
        <v>0</v>
      </c>
      <c r="M70" s="28">
        <v>2.88</v>
      </c>
      <c r="N70" s="28">
        <v>0.09</v>
      </c>
      <c r="O70" s="28">
        <v>0.28999999999999998</v>
      </c>
      <c r="P70" s="28">
        <v>0.41</v>
      </c>
      <c r="Q70" s="28">
        <v>0</v>
      </c>
      <c r="R70" s="28">
        <v>0.03</v>
      </c>
      <c r="S70" s="28">
        <v>0.02</v>
      </c>
      <c r="T70" s="28">
        <v>0.03</v>
      </c>
      <c r="U70" s="28">
        <v>0</v>
      </c>
      <c r="V70" s="28">
        <v>0</v>
      </c>
    </row>
    <row r="71" spans="1:22" s="19" customFormat="1" ht="21.75" customHeight="1" x14ac:dyDescent="0.2">
      <c r="A71" s="36" t="s">
        <v>100</v>
      </c>
      <c r="B71" s="41" t="s">
        <v>128</v>
      </c>
      <c r="C71" s="27">
        <v>130</v>
      </c>
      <c r="D71" s="28">
        <v>4.42</v>
      </c>
      <c r="E71" s="28">
        <v>3.25</v>
      </c>
      <c r="F71" s="28">
        <v>7.15</v>
      </c>
      <c r="G71" s="28">
        <v>75.5</v>
      </c>
      <c r="H71" s="28">
        <v>28.6</v>
      </c>
      <c r="I71" s="28">
        <v>0.91</v>
      </c>
      <c r="J71" s="28">
        <v>0.31</v>
      </c>
      <c r="K71" s="28">
        <v>0.26</v>
      </c>
      <c r="L71" s="28">
        <v>0</v>
      </c>
      <c r="M71" s="28">
        <v>1.17</v>
      </c>
      <c r="N71" s="28">
        <v>45.5</v>
      </c>
      <c r="O71" s="28">
        <v>167.7</v>
      </c>
      <c r="P71" s="28">
        <v>140.4</v>
      </c>
      <c r="Q71" s="28">
        <v>0</v>
      </c>
      <c r="R71" s="28">
        <v>20.8</v>
      </c>
      <c r="S71" s="28">
        <v>122.2</v>
      </c>
      <c r="T71" s="28">
        <v>0</v>
      </c>
      <c r="U71" s="28">
        <v>0</v>
      </c>
      <c r="V71" s="28">
        <v>0</v>
      </c>
    </row>
    <row r="72" spans="1:22" s="32" customFormat="1" ht="20.100000000000001" customHeight="1" x14ac:dyDescent="0.2">
      <c r="A72" s="29"/>
      <c r="B72" s="23" t="s">
        <v>28</v>
      </c>
      <c r="C72" s="30">
        <f t="shared" ref="C72:V72" si="4">SUM(C65:C71)</f>
        <v>960</v>
      </c>
      <c r="D72" s="30">
        <f t="shared" si="4"/>
        <v>40.92</v>
      </c>
      <c r="E72" s="30">
        <f t="shared" si="4"/>
        <v>29.049999999999997</v>
      </c>
      <c r="F72" s="30">
        <f t="shared" si="4"/>
        <v>138.05000000000001</v>
      </c>
      <c r="G72" s="30">
        <f t="shared" si="4"/>
        <v>977.2</v>
      </c>
      <c r="H72" s="30">
        <f t="shared" si="4"/>
        <v>348.32</v>
      </c>
      <c r="I72" s="30">
        <f t="shared" si="4"/>
        <v>20.68</v>
      </c>
      <c r="J72" s="30">
        <f t="shared" si="4"/>
        <v>1.1200000000000001</v>
      </c>
      <c r="K72" s="30">
        <f t="shared" si="4"/>
        <v>0.8600000000000001</v>
      </c>
      <c r="L72" s="30">
        <f t="shared" si="4"/>
        <v>0.1</v>
      </c>
      <c r="M72" s="30">
        <f t="shared" si="4"/>
        <v>19.369999999999997</v>
      </c>
      <c r="N72" s="30">
        <f t="shared" si="4"/>
        <v>1027.46</v>
      </c>
      <c r="O72" s="30">
        <f t="shared" si="4"/>
        <v>747.33000000000015</v>
      </c>
      <c r="P72" s="30">
        <f t="shared" si="4"/>
        <v>226.44</v>
      </c>
      <c r="Q72" s="30">
        <f t="shared" si="4"/>
        <v>67.13</v>
      </c>
      <c r="R72" s="30">
        <f t="shared" si="4"/>
        <v>230.38000000000002</v>
      </c>
      <c r="S72" s="30">
        <f t="shared" si="4"/>
        <v>600.23</v>
      </c>
      <c r="T72" s="30">
        <f t="shared" si="4"/>
        <v>8.6300000000000008</v>
      </c>
      <c r="U72" s="30">
        <f t="shared" si="4"/>
        <v>88.08</v>
      </c>
      <c r="V72" s="30">
        <f t="shared" si="4"/>
        <v>10.66</v>
      </c>
    </row>
    <row r="73" spans="1:22" ht="20.100000000000001" customHeight="1" x14ac:dyDescent="0.2">
      <c r="A73" s="22"/>
      <c r="B73" s="38" t="s">
        <v>29</v>
      </c>
      <c r="C73" s="45">
        <f t="shared" ref="C73:V73" si="5">SUM(C63+C72)</f>
        <v>1500</v>
      </c>
      <c r="D73" s="45">
        <f t="shared" si="5"/>
        <v>52.97</v>
      </c>
      <c r="E73" s="45">
        <f t="shared" si="5"/>
        <v>37.819999999999993</v>
      </c>
      <c r="F73" s="45">
        <f t="shared" si="5"/>
        <v>222.3</v>
      </c>
      <c r="G73" s="45">
        <f t="shared" si="5"/>
        <v>1441.2</v>
      </c>
      <c r="H73" s="45">
        <f t="shared" si="5"/>
        <v>349.9</v>
      </c>
      <c r="I73" s="45">
        <f t="shared" si="5"/>
        <v>21.84</v>
      </c>
      <c r="J73" s="45">
        <f t="shared" si="5"/>
        <v>1.2600000000000002</v>
      </c>
      <c r="K73" s="45">
        <f t="shared" si="5"/>
        <v>1.1300000000000001</v>
      </c>
      <c r="L73" s="45">
        <f t="shared" si="5"/>
        <v>33</v>
      </c>
      <c r="M73" s="45">
        <f t="shared" si="5"/>
        <v>22.31</v>
      </c>
      <c r="N73" s="45">
        <f t="shared" si="5"/>
        <v>1298.73</v>
      </c>
      <c r="O73" s="45">
        <f t="shared" si="5"/>
        <v>961.72000000000014</v>
      </c>
      <c r="P73" s="45">
        <f t="shared" si="5"/>
        <v>482.64</v>
      </c>
      <c r="Q73" s="45">
        <f t="shared" si="5"/>
        <v>287.42999999999995</v>
      </c>
      <c r="R73" s="45">
        <f t="shared" si="5"/>
        <v>270.08000000000004</v>
      </c>
      <c r="S73" s="45">
        <f t="shared" si="5"/>
        <v>808.3900000000001</v>
      </c>
      <c r="T73" s="45">
        <f t="shared" si="5"/>
        <v>11</v>
      </c>
      <c r="U73" s="45">
        <f t="shared" si="5"/>
        <v>115.79</v>
      </c>
      <c r="V73" s="45">
        <f t="shared" si="5"/>
        <v>16.78</v>
      </c>
    </row>
    <row r="74" spans="1:22" s="19" customFormat="1" ht="20.100000000000001" customHeight="1" x14ac:dyDescent="0.2">
      <c r="A74" s="88"/>
      <c r="B74" s="148" t="s">
        <v>150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9"/>
    </row>
    <row r="75" spans="1:22" ht="16.5" customHeight="1" x14ac:dyDescent="0.2">
      <c r="A75" s="153" t="s">
        <v>2</v>
      </c>
      <c r="B75" s="123" t="s">
        <v>3</v>
      </c>
      <c r="C75" s="155" t="s">
        <v>4</v>
      </c>
      <c r="D75" s="127" t="s">
        <v>5</v>
      </c>
      <c r="E75" s="127"/>
      <c r="F75" s="127"/>
      <c r="G75" s="157" t="s">
        <v>6</v>
      </c>
      <c r="H75" s="143" t="s">
        <v>7</v>
      </c>
      <c r="I75" s="144"/>
      <c r="J75" s="144"/>
      <c r="K75" s="145"/>
      <c r="L75" s="90"/>
      <c r="M75" s="90"/>
      <c r="N75" s="90"/>
      <c r="O75" s="140" t="s">
        <v>8</v>
      </c>
      <c r="P75" s="141"/>
      <c r="Q75" s="141"/>
      <c r="R75" s="142"/>
      <c r="S75" s="92"/>
      <c r="T75" s="89"/>
      <c r="U75" s="89"/>
      <c r="V75" s="89"/>
    </row>
    <row r="76" spans="1:22" ht="14.25" customHeight="1" x14ac:dyDescent="0.2">
      <c r="A76" s="154"/>
      <c r="B76" s="124"/>
      <c r="C76" s="156"/>
      <c r="D76" s="89" t="s">
        <v>9</v>
      </c>
      <c r="E76" s="89" t="s">
        <v>10</v>
      </c>
      <c r="F76" s="20" t="s">
        <v>11</v>
      </c>
      <c r="G76" s="158"/>
      <c r="H76" s="89" t="s">
        <v>113</v>
      </c>
      <c r="I76" s="89" t="s">
        <v>77</v>
      </c>
      <c r="J76" s="89" t="s">
        <v>76</v>
      </c>
      <c r="K76" s="89" t="s">
        <v>105</v>
      </c>
      <c r="L76" s="89" t="s">
        <v>106</v>
      </c>
      <c r="M76" s="89" t="s">
        <v>107</v>
      </c>
      <c r="N76" s="89" t="s">
        <v>108</v>
      </c>
      <c r="O76" s="89" t="s">
        <v>109</v>
      </c>
      <c r="P76" s="89" t="s">
        <v>78</v>
      </c>
      <c r="Q76" s="89" t="s">
        <v>110</v>
      </c>
      <c r="R76" s="89" t="s">
        <v>114</v>
      </c>
      <c r="S76" s="89" t="s">
        <v>79</v>
      </c>
      <c r="T76" s="89" t="s">
        <v>81</v>
      </c>
      <c r="U76" s="89" t="s">
        <v>111</v>
      </c>
      <c r="V76" s="89" t="s">
        <v>112</v>
      </c>
    </row>
    <row r="77" spans="1:22" ht="15" customHeight="1" x14ac:dyDescent="0.2">
      <c r="A77" s="40"/>
      <c r="B77" s="114" t="s">
        <v>12</v>
      </c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6"/>
    </row>
    <row r="78" spans="1:22" ht="20.100000000000001" customHeight="1" x14ac:dyDescent="0.2">
      <c r="A78" s="22" t="s">
        <v>13</v>
      </c>
      <c r="B78" s="41" t="s">
        <v>60</v>
      </c>
      <c r="C78" s="27">
        <v>200</v>
      </c>
      <c r="D78" s="28">
        <v>5.9</v>
      </c>
      <c r="E78" s="28">
        <v>6.9</v>
      </c>
      <c r="F78" s="28">
        <v>32.9</v>
      </c>
      <c r="G78" s="28">
        <v>216.8</v>
      </c>
      <c r="H78" s="51">
        <v>40.71</v>
      </c>
      <c r="I78" s="51">
        <v>0.52</v>
      </c>
      <c r="J78" s="51">
        <v>7.0000000000000007E-2</v>
      </c>
      <c r="K78" s="51">
        <v>0.15</v>
      </c>
      <c r="L78" s="51">
        <v>0.05</v>
      </c>
      <c r="M78" s="51">
        <v>1.32</v>
      </c>
      <c r="N78" s="51">
        <v>334.61</v>
      </c>
      <c r="O78" s="51">
        <v>94.86</v>
      </c>
      <c r="P78" s="51">
        <v>116.46</v>
      </c>
      <c r="Q78" s="51">
        <v>20.14</v>
      </c>
      <c r="R78" s="51">
        <v>22.81</v>
      </c>
      <c r="S78" s="51">
        <v>117.71</v>
      </c>
      <c r="T78" s="51">
        <v>1.07</v>
      </c>
      <c r="U78" s="51">
        <v>49</v>
      </c>
      <c r="V78" s="51">
        <v>7.79</v>
      </c>
    </row>
    <row r="79" spans="1:22" ht="20.100000000000001" customHeight="1" x14ac:dyDescent="0.2">
      <c r="A79" s="22" t="s">
        <v>100</v>
      </c>
      <c r="B79" s="41" t="s">
        <v>25</v>
      </c>
      <c r="C79" s="27">
        <v>50</v>
      </c>
      <c r="D79" s="28">
        <v>3.8</v>
      </c>
      <c r="E79" s="28">
        <v>0.4</v>
      </c>
      <c r="F79" s="28">
        <v>24.6</v>
      </c>
      <c r="G79" s="28">
        <v>117.2</v>
      </c>
      <c r="H79" s="51">
        <v>0</v>
      </c>
      <c r="I79" s="51">
        <v>0</v>
      </c>
      <c r="J79" s="51">
        <v>0.06</v>
      </c>
      <c r="K79" s="51">
        <v>0.02</v>
      </c>
      <c r="L79" s="51">
        <v>0</v>
      </c>
      <c r="M79" s="51">
        <v>1.1000000000000001</v>
      </c>
      <c r="N79" s="51">
        <v>249.5</v>
      </c>
      <c r="O79" s="51">
        <v>25.83</v>
      </c>
      <c r="P79" s="28">
        <v>10</v>
      </c>
      <c r="Q79" s="28">
        <v>7.25</v>
      </c>
      <c r="R79" s="28">
        <v>7</v>
      </c>
      <c r="S79" s="28">
        <v>32.5</v>
      </c>
      <c r="T79" s="28">
        <v>0.55000000000000004</v>
      </c>
      <c r="U79" s="28">
        <v>1.6</v>
      </c>
      <c r="V79" s="28">
        <v>3</v>
      </c>
    </row>
    <row r="80" spans="1:22" ht="20.100000000000001" customHeight="1" x14ac:dyDescent="0.2">
      <c r="A80" s="22" t="s">
        <v>46</v>
      </c>
      <c r="B80" s="41" t="s">
        <v>47</v>
      </c>
      <c r="C80" s="27">
        <v>200</v>
      </c>
      <c r="D80" s="28">
        <v>3.8</v>
      </c>
      <c r="E80" s="28">
        <v>0.4</v>
      </c>
      <c r="F80" s="28">
        <v>24.6</v>
      </c>
      <c r="G80" s="28">
        <v>117.2</v>
      </c>
      <c r="H80" s="51">
        <v>0</v>
      </c>
      <c r="I80" s="51">
        <v>0</v>
      </c>
      <c r="J80" s="51">
        <v>0.06</v>
      </c>
      <c r="K80" s="51">
        <v>0.02</v>
      </c>
      <c r="L80" s="51">
        <v>0</v>
      </c>
      <c r="M80" s="51">
        <v>1.1000000000000001</v>
      </c>
      <c r="N80" s="51">
        <v>249.5</v>
      </c>
      <c r="O80" s="51">
        <v>25.83</v>
      </c>
      <c r="P80" s="28">
        <v>10</v>
      </c>
      <c r="Q80" s="28">
        <v>7.25</v>
      </c>
      <c r="R80" s="28">
        <v>7</v>
      </c>
      <c r="S80" s="28">
        <v>32.5</v>
      </c>
      <c r="T80" s="28">
        <v>0.55000000000000004</v>
      </c>
      <c r="U80" s="28">
        <v>1.6</v>
      </c>
      <c r="V80" s="28">
        <v>3</v>
      </c>
    </row>
    <row r="81" spans="1:22" s="18" customFormat="1" ht="20.100000000000001" customHeight="1" x14ac:dyDescent="0.2">
      <c r="A81" s="95" t="s">
        <v>100</v>
      </c>
      <c r="B81" s="41" t="s">
        <v>119</v>
      </c>
      <c r="C81" s="27">
        <v>30</v>
      </c>
      <c r="D81" s="28">
        <v>7</v>
      </c>
      <c r="E81" s="28">
        <v>8.9</v>
      </c>
      <c r="F81" s="28">
        <v>0</v>
      </c>
      <c r="G81" s="28">
        <v>107.5</v>
      </c>
      <c r="H81" s="28">
        <v>78</v>
      </c>
      <c r="I81" s="28">
        <v>0.21</v>
      </c>
      <c r="J81" s="28">
        <v>0.01</v>
      </c>
      <c r="K81" s="28">
        <v>0.09</v>
      </c>
      <c r="L81" s="28">
        <v>0.28999999999999998</v>
      </c>
      <c r="M81" s="28">
        <v>0.09</v>
      </c>
      <c r="N81" s="28">
        <v>243</v>
      </c>
      <c r="O81" s="28">
        <v>14.67</v>
      </c>
      <c r="P81" s="28">
        <v>264</v>
      </c>
      <c r="Q81" s="28">
        <v>0</v>
      </c>
      <c r="R81" s="28">
        <v>10.5</v>
      </c>
      <c r="S81" s="28">
        <v>150</v>
      </c>
      <c r="T81" s="28">
        <v>0.3</v>
      </c>
      <c r="U81" s="28">
        <v>0</v>
      </c>
      <c r="V81" s="28">
        <v>4.3499999999999996</v>
      </c>
    </row>
    <row r="82" spans="1:22" s="18" customFormat="1" ht="20.100000000000001" customHeight="1" x14ac:dyDescent="0.2">
      <c r="A82" s="95"/>
      <c r="B82" s="41" t="s">
        <v>127</v>
      </c>
      <c r="C82" s="27">
        <v>40</v>
      </c>
      <c r="D82" s="28">
        <v>3</v>
      </c>
      <c r="E82" s="28">
        <v>3.92</v>
      </c>
      <c r="F82" s="28">
        <v>29.76</v>
      </c>
      <c r="G82" s="28">
        <v>166.3</v>
      </c>
      <c r="H82" s="28">
        <v>4.4000000000000004</v>
      </c>
      <c r="I82" s="28">
        <v>0</v>
      </c>
      <c r="J82" s="28">
        <v>0.03</v>
      </c>
      <c r="K82" s="28">
        <v>0.02</v>
      </c>
      <c r="L82" s="28">
        <v>0</v>
      </c>
      <c r="M82" s="28">
        <v>0.76</v>
      </c>
      <c r="N82" s="28">
        <v>132</v>
      </c>
      <c r="O82" s="28">
        <v>44</v>
      </c>
      <c r="P82" s="28">
        <v>12</v>
      </c>
      <c r="Q82" s="28">
        <v>0</v>
      </c>
      <c r="R82" s="28">
        <v>8</v>
      </c>
      <c r="S82" s="28">
        <v>36</v>
      </c>
      <c r="T82" s="28">
        <v>1</v>
      </c>
      <c r="U82" s="28">
        <v>0</v>
      </c>
      <c r="V82" s="28">
        <v>0</v>
      </c>
    </row>
    <row r="83" spans="1:22" s="18" customFormat="1" ht="20.100000000000001" customHeight="1" x14ac:dyDescent="0.2">
      <c r="A83" s="33"/>
      <c r="B83" s="42" t="s">
        <v>18</v>
      </c>
      <c r="C83" s="30">
        <f>SUM(C78:C82)</f>
        <v>520</v>
      </c>
      <c r="D83" s="30">
        <f>SUM(D78:D82)</f>
        <v>23.5</v>
      </c>
      <c r="E83" s="30">
        <f t="shared" ref="E83" si="6">SUM(E78:E81)</f>
        <v>16.600000000000001</v>
      </c>
      <c r="F83" s="30">
        <f t="shared" ref="F83:V83" si="7">SUM(F78:F82)</f>
        <v>111.86</v>
      </c>
      <c r="G83" s="30">
        <f t="shared" si="7"/>
        <v>725</v>
      </c>
      <c r="H83" s="30">
        <f t="shared" si="7"/>
        <v>123.11000000000001</v>
      </c>
      <c r="I83" s="30">
        <f t="shared" si="7"/>
        <v>0.73</v>
      </c>
      <c r="J83" s="30">
        <f t="shared" si="7"/>
        <v>0.23</v>
      </c>
      <c r="K83" s="30">
        <f t="shared" si="7"/>
        <v>0.3</v>
      </c>
      <c r="L83" s="30">
        <f t="shared" si="7"/>
        <v>0.33999999999999997</v>
      </c>
      <c r="M83" s="30">
        <f t="shared" si="7"/>
        <v>4.37</v>
      </c>
      <c r="N83" s="30">
        <f t="shared" si="7"/>
        <v>1208.6100000000001</v>
      </c>
      <c r="O83" s="30">
        <f t="shared" si="7"/>
        <v>205.18999999999997</v>
      </c>
      <c r="P83" s="30">
        <f t="shared" si="7"/>
        <v>412.46</v>
      </c>
      <c r="Q83" s="30">
        <f t="shared" si="7"/>
        <v>34.64</v>
      </c>
      <c r="R83" s="30">
        <f t="shared" si="7"/>
        <v>55.31</v>
      </c>
      <c r="S83" s="30">
        <f t="shared" si="7"/>
        <v>368.71</v>
      </c>
      <c r="T83" s="30">
        <f t="shared" si="7"/>
        <v>3.4699999999999998</v>
      </c>
      <c r="U83" s="30">
        <f t="shared" si="7"/>
        <v>52.2</v>
      </c>
      <c r="V83" s="30">
        <f t="shared" si="7"/>
        <v>18.14</v>
      </c>
    </row>
    <row r="84" spans="1:22" s="18" customFormat="1" ht="20.100000000000001" customHeight="1" x14ac:dyDescent="0.2">
      <c r="A84" s="33"/>
      <c r="B84" s="81" t="s">
        <v>19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23"/>
    </row>
    <row r="85" spans="1:22" ht="20.100000000000001" customHeight="1" x14ac:dyDescent="0.2">
      <c r="A85" s="22" t="s">
        <v>66</v>
      </c>
      <c r="B85" s="41" t="s">
        <v>67</v>
      </c>
      <c r="C85" s="22">
        <v>250</v>
      </c>
      <c r="D85" s="52">
        <v>1.9</v>
      </c>
      <c r="E85" s="52">
        <v>0.3</v>
      </c>
      <c r="F85" s="52">
        <v>14.4</v>
      </c>
      <c r="G85" s="52">
        <v>68.400000000000006</v>
      </c>
      <c r="H85" s="52">
        <v>121.58</v>
      </c>
      <c r="I85" s="52">
        <v>7.64</v>
      </c>
      <c r="J85" s="52">
        <v>0.08</v>
      </c>
      <c r="K85" s="52">
        <v>0.06</v>
      </c>
      <c r="L85" s="52">
        <v>0</v>
      </c>
      <c r="M85" s="52">
        <v>1.39</v>
      </c>
      <c r="N85" s="52">
        <v>5.24</v>
      </c>
      <c r="O85" s="52">
        <v>247.77</v>
      </c>
      <c r="P85" s="52">
        <v>12.85</v>
      </c>
      <c r="Q85" s="52">
        <v>35</v>
      </c>
      <c r="R85" s="52">
        <v>22.13</v>
      </c>
      <c r="S85" s="52">
        <v>54.24</v>
      </c>
      <c r="T85" s="52">
        <v>0.82</v>
      </c>
      <c r="U85" s="52">
        <v>5.2</v>
      </c>
      <c r="V85" s="52">
        <v>0.26</v>
      </c>
    </row>
    <row r="86" spans="1:22" s="19" customFormat="1" ht="20.100000000000001" customHeight="1" x14ac:dyDescent="0.2">
      <c r="A86" s="36" t="s">
        <v>30</v>
      </c>
      <c r="B86" s="41" t="s">
        <v>152</v>
      </c>
      <c r="C86" s="27">
        <v>200</v>
      </c>
      <c r="D86" s="28">
        <v>10.24</v>
      </c>
      <c r="E86" s="28">
        <v>17.28</v>
      </c>
      <c r="F86" s="28">
        <v>23.2</v>
      </c>
      <c r="G86" s="28">
        <v>289.3</v>
      </c>
      <c r="H86" s="28">
        <v>119.42</v>
      </c>
      <c r="I86" s="28">
        <v>14</v>
      </c>
      <c r="J86" s="28">
        <v>0.03</v>
      </c>
      <c r="K86" s="28">
        <v>0.04</v>
      </c>
      <c r="L86" s="28">
        <v>0</v>
      </c>
      <c r="M86" s="28">
        <v>0</v>
      </c>
      <c r="N86" s="28">
        <v>246</v>
      </c>
      <c r="O86" s="28">
        <v>279</v>
      </c>
      <c r="P86" s="28">
        <v>42</v>
      </c>
      <c r="Q86" s="28">
        <v>27.94</v>
      </c>
      <c r="R86" s="28">
        <v>28</v>
      </c>
      <c r="S86" s="28">
        <v>68</v>
      </c>
      <c r="T86" s="28">
        <v>0.9</v>
      </c>
      <c r="U86" s="28">
        <v>35.31</v>
      </c>
      <c r="V86" s="28">
        <v>3.6</v>
      </c>
    </row>
    <row r="87" spans="1:22" s="21" customFormat="1" ht="20.100000000000001" customHeight="1" x14ac:dyDescent="0.2">
      <c r="A87" s="33" t="s">
        <v>100</v>
      </c>
      <c r="B87" s="41" t="s">
        <v>25</v>
      </c>
      <c r="C87" s="22">
        <v>50</v>
      </c>
      <c r="D87" s="52">
        <v>3.8</v>
      </c>
      <c r="E87" s="52">
        <v>0.4</v>
      </c>
      <c r="F87" s="52">
        <v>24.6</v>
      </c>
      <c r="G87" s="52">
        <v>117.2</v>
      </c>
      <c r="H87" s="52">
        <v>0</v>
      </c>
      <c r="I87" s="52">
        <v>0</v>
      </c>
      <c r="J87" s="52">
        <v>0.06</v>
      </c>
      <c r="K87" s="52">
        <v>0.02</v>
      </c>
      <c r="L87" s="52">
        <v>0</v>
      </c>
      <c r="M87" s="52">
        <v>1.1000000000000001</v>
      </c>
      <c r="N87" s="52">
        <v>249.5</v>
      </c>
      <c r="O87" s="52">
        <v>25.83</v>
      </c>
      <c r="P87" s="52">
        <v>10</v>
      </c>
      <c r="Q87" s="52">
        <v>7.25</v>
      </c>
      <c r="R87" s="52">
        <v>7</v>
      </c>
      <c r="S87" s="52">
        <v>32.5</v>
      </c>
      <c r="T87" s="52">
        <v>0.55000000000000004</v>
      </c>
      <c r="U87" s="52">
        <v>1.6</v>
      </c>
      <c r="V87" s="52">
        <v>3</v>
      </c>
    </row>
    <row r="88" spans="1:22" s="19" customFormat="1" ht="20.100000000000001" customHeight="1" x14ac:dyDescent="0.2">
      <c r="A88" s="96" t="s">
        <v>100</v>
      </c>
      <c r="B88" s="35" t="s">
        <v>137</v>
      </c>
      <c r="C88" s="22">
        <v>200</v>
      </c>
      <c r="D88" s="52">
        <v>1</v>
      </c>
      <c r="E88" s="52">
        <v>0</v>
      </c>
      <c r="F88" s="52">
        <v>25.4</v>
      </c>
      <c r="G88" s="52">
        <v>105.6</v>
      </c>
      <c r="H88" s="52">
        <v>434</v>
      </c>
      <c r="I88" s="52">
        <v>8</v>
      </c>
      <c r="J88" s="52">
        <v>0.04</v>
      </c>
      <c r="K88" s="52">
        <v>0.08</v>
      </c>
      <c r="L88" s="52">
        <v>0</v>
      </c>
      <c r="M88" s="52">
        <v>8</v>
      </c>
      <c r="N88" s="52">
        <v>4</v>
      </c>
      <c r="O88" s="52">
        <v>490</v>
      </c>
      <c r="P88" s="52">
        <v>40</v>
      </c>
      <c r="Q88" s="52">
        <v>0</v>
      </c>
      <c r="R88" s="52">
        <v>20</v>
      </c>
      <c r="S88" s="52">
        <v>36</v>
      </c>
      <c r="T88" s="52">
        <v>0</v>
      </c>
      <c r="U88" s="52">
        <v>0</v>
      </c>
      <c r="V88" s="52">
        <v>0</v>
      </c>
    </row>
    <row r="89" spans="1:22" s="32" customFormat="1" ht="20.100000000000001" customHeight="1" x14ac:dyDescent="0.2">
      <c r="A89" s="22" t="s">
        <v>100</v>
      </c>
      <c r="B89" s="41" t="s">
        <v>140</v>
      </c>
      <c r="C89" s="27">
        <v>100</v>
      </c>
      <c r="D89" s="28">
        <v>1.5</v>
      </c>
      <c r="E89" s="28">
        <v>0</v>
      </c>
      <c r="F89" s="28">
        <v>22.4</v>
      </c>
      <c r="G89" s="28">
        <v>95.6</v>
      </c>
      <c r="H89" s="28">
        <v>20</v>
      </c>
      <c r="I89" s="28">
        <v>10</v>
      </c>
      <c r="J89" s="28">
        <v>0.04</v>
      </c>
      <c r="K89" s="28">
        <v>0.05</v>
      </c>
      <c r="L89" s="28">
        <v>0</v>
      </c>
      <c r="M89" s="28">
        <v>0.6</v>
      </c>
      <c r="N89" s="28">
        <v>31</v>
      </c>
      <c r="O89" s="28">
        <v>193.33</v>
      </c>
      <c r="P89" s="28">
        <v>8</v>
      </c>
      <c r="Q89" s="28">
        <v>2.2000000000000002</v>
      </c>
      <c r="R89" s="28">
        <v>42</v>
      </c>
      <c r="S89" s="28">
        <v>28</v>
      </c>
      <c r="T89" s="28">
        <v>0.6</v>
      </c>
      <c r="U89" s="28">
        <v>0.05</v>
      </c>
      <c r="V89" s="28">
        <v>1</v>
      </c>
    </row>
    <row r="90" spans="1:22" s="21" customFormat="1" ht="20.100000000000001" customHeight="1" x14ac:dyDescent="0.2">
      <c r="A90" s="36"/>
      <c r="B90" s="41"/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</row>
    <row r="91" spans="1:22" ht="20.100000000000001" customHeight="1" x14ac:dyDescent="0.2">
      <c r="A91" s="22"/>
      <c r="B91" s="42" t="s">
        <v>28</v>
      </c>
      <c r="C91" s="31">
        <f t="shared" ref="C91:V91" si="8">SUM(C85:C90)</f>
        <v>800</v>
      </c>
      <c r="D91" s="31">
        <f t="shared" si="8"/>
        <v>18.440000000000001</v>
      </c>
      <c r="E91" s="31">
        <f t="shared" si="8"/>
        <v>17.98</v>
      </c>
      <c r="F91" s="31">
        <f t="shared" si="8"/>
        <v>110</v>
      </c>
      <c r="G91" s="31">
        <f t="shared" si="8"/>
        <v>676.1</v>
      </c>
      <c r="H91" s="31">
        <f t="shared" si="8"/>
        <v>695</v>
      </c>
      <c r="I91" s="31">
        <f t="shared" si="8"/>
        <v>39.64</v>
      </c>
      <c r="J91" s="31">
        <f t="shared" si="8"/>
        <v>0.25</v>
      </c>
      <c r="K91" s="31">
        <f t="shared" si="8"/>
        <v>0.25</v>
      </c>
      <c r="L91" s="31">
        <f t="shared" si="8"/>
        <v>0</v>
      </c>
      <c r="M91" s="31">
        <f t="shared" si="8"/>
        <v>11.09</v>
      </c>
      <c r="N91" s="31">
        <f t="shared" si="8"/>
        <v>535.74</v>
      </c>
      <c r="O91" s="31">
        <f t="shared" si="8"/>
        <v>1235.9299999999998</v>
      </c>
      <c r="P91" s="31">
        <f t="shared" si="8"/>
        <v>112.85</v>
      </c>
      <c r="Q91" s="31">
        <f t="shared" si="8"/>
        <v>72.39</v>
      </c>
      <c r="R91" s="31">
        <f t="shared" si="8"/>
        <v>119.13</v>
      </c>
      <c r="S91" s="31">
        <f t="shared" si="8"/>
        <v>218.74</v>
      </c>
      <c r="T91" s="31">
        <f t="shared" si="8"/>
        <v>2.87</v>
      </c>
      <c r="U91" s="31">
        <f t="shared" si="8"/>
        <v>42.160000000000004</v>
      </c>
      <c r="V91" s="31">
        <f t="shared" si="8"/>
        <v>7.86</v>
      </c>
    </row>
    <row r="92" spans="1:22" ht="20.100000000000001" customHeight="1" x14ac:dyDescent="0.2">
      <c r="A92" s="22"/>
      <c r="B92" s="39" t="s">
        <v>29</v>
      </c>
      <c r="C92" s="45">
        <f t="shared" ref="C92:V92" si="9">SUM(C83+C91)</f>
        <v>1320</v>
      </c>
      <c r="D92" s="45">
        <f t="shared" si="9"/>
        <v>41.94</v>
      </c>
      <c r="E92" s="45">
        <f t="shared" si="9"/>
        <v>34.58</v>
      </c>
      <c r="F92" s="45">
        <f t="shared" si="9"/>
        <v>221.86</v>
      </c>
      <c r="G92" s="45">
        <f t="shared" si="9"/>
        <v>1401.1</v>
      </c>
      <c r="H92" s="45">
        <f t="shared" si="9"/>
        <v>818.11</v>
      </c>
      <c r="I92" s="45">
        <f t="shared" si="9"/>
        <v>40.369999999999997</v>
      </c>
      <c r="J92" s="45">
        <f t="shared" si="9"/>
        <v>0.48</v>
      </c>
      <c r="K92" s="45">
        <f t="shared" si="9"/>
        <v>0.55000000000000004</v>
      </c>
      <c r="L92" s="45">
        <f t="shared" si="9"/>
        <v>0.33999999999999997</v>
      </c>
      <c r="M92" s="45">
        <f t="shared" si="9"/>
        <v>15.46</v>
      </c>
      <c r="N92" s="45">
        <f t="shared" si="9"/>
        <v>1744.3500000000001</v>
      </c>
      <c r="O92" s="45">
        <f t="shared" si="9"/>
        <v>1441.12</v>
      </c>
      <c r="P92" s="45">
        <f t="shared" si="9"/>
        <v>525.30999999999995</v>
      </c>
      <c r="Q92" s="45">
        <f t="shared" si="9"/>
        <v>107.03</v>
      </c>
      <c r="R92" s="45">
        <f t="shared" si="9"/>
        <v>174.44</v>
      </c>
      <c r="S92" s="45">
        <f t="shared" si="9"/>
        <v>587.45000000000005</v>
      </c>
      <c r="T92" s="45">
        <f t="shared" si="9"/>
        <v>6.34</v>
      </c>
      <c r="U92" s="45">
        <f t="shared" si="9"/>
        <v>94.360000000000014</v>
      </c>
      <c r="V92" s="45">
        <f t="shared" si="9"/>
        <v>26</v>
      </c>
    </row>
    <row r="93" spans="1:22" ht="20.100000000000001" customHeight="1" x14ac:dyDescent="0.2">
      <c r="A93" s="117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9"/>
    </row>
    <row r="94" spans="1:22" ht="20.100000000000001" customHeight="1" x14ac:dyDescent="0.2">
      <c r="A94" s="22"/>
      <c r="B94" s="120" t="s">
        <v>151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2"/>
    </row>
    <row r="95" spans="1:22" s="18" customFormat="1" ht="20.100000000000001" customHeight="1" x14ac:dyDescent="0.2">
      <c r="A95" s="123" t="s">
        <v>2</v>
      </c>
      <c r="B95" s="125" t="s">
        <v>3</v>
      </c>
      <c r="C95" s="126" t="s">
        <v>4</v>
      </c>
      <c r="D95" s="127" t="s">
        <v>5</v>
      </c>
      <c r="E95" s="127"/>
      <c r="F95" s="127"/>
      <c r="G95" s="128" t="s">
        <v>6</v>
      </c>
      <c r="H95" s="129" t="s">
        <v>7</v>
      </c>
      <c r="I95" s="130"/>
      <c r="J95" s="130"/>
      <c r="K95" s="131"/>
      <c r="L95" s="20"/>
      <c r="M95" s="20"/>
      <c r="N95" s="20"/>
      <c r="O95" s="129" t="s">
        <v>8</v>
      </c>
      <c r="P95" s="130"/>
      <c r="Q95" s="130"/>
      <c r="R95" s="131"/>
      <c r="S95" s="89"/>
      <c r="T95" s="89"/>
      <c r="U95" s="89"/>
      <c r="V95" s="89"/>
    </row>
    <row r="96" spans="1:22" s="18" customFormat="1" ht="20.100000000000001" customHeight="1" x14ac:dyDescent="0.2">
      <c r="A96" s="124"/>
      <c r="B96" s="125"/>
      <c r="C96" s="126"/>
      <c r="D96" s="89" t="s">
        <v>9</v>
      </c>
      <c r="E96" s="89" t="s">
        <v>10</v>
      </c>
      <c r="F96" s="20" t="s">
        <v>11</v>
      </c>
      <c r="G96" s="128"/>
      <c r="H96" s="89" t="s">
        <v>113</v>
      </c>
      <c r="I96" s="89" t="s">
        <v>77</v>
      </c>
      <c r="J96" s="89" t="s">
        <v>76</v>
      </c>
      <c r="K96" s="89" t="s">
        <v>105</v>
      </c>
      <c r="L96" s="89" t="s">
        <v>106</v>
      </c>
      <c r="M96" s="89" t="s">
        <v>107</v>
      </c>
      <c r="N96" s="89" t="s">
        <v>108</v>
      </c>
      <c r="O96" s="89" t="s">
        <v>109</v>
      </c>
      <c r="P96" s="89" t="s">
        <v>78</v>
      </c>
      <c r="Q96" s="89" t="s">
        <v>110</v>
      </c>
      <c r="R96" s="89" t="s">
        <v>114</v>
      </c>
      <c r="S96" s="89" t="s">
        <v>79</v>
      </c>
      <c r="T96" s="89" t="s">
        <v>81</v>
      </c>
      <c r="U96" s="89" t="s">
        <v>111</v>
      </c>
      <c r="V96" s="89" t="s">
        <v>112</v>
      </c>
    </row>
    <row r="97" spans="1:22" s="18" customFormat="1" ht="20.100000000000001" customHeight="1" x14ac:dyDescent="0.2">
      <c r="A97" s="33"/>
      <c r="B97" s="81" t="s">
        <v>12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23"/>
    </row>
    <row r="98" spans="1:22" s="18" customFormat="1" ht="20.100000000000001" customHeight="1" x14ac:dyDescent="0.2">
      <c r="A98" s="33" t="s">
        <v>64</v>
      </c>
      <c r="B98" s="41" t="s">
        <v>65</v>
      </c>
      <c r="C98" s="27">
        <v>150</v>
      </c>
      <c r="D98" s="28">
        <v>25.7</v>
      </c>
      <c r="E98" s="28">
        <v>16</v>
      </c>
      <c r="F98" s="28">
        <v>25</v>
      </c>
      <c r="G98" s="28">
        <v>347.3</v>
      </c>
      <c r="H98" s="28">
        <v>71.650000000000006</v>
      </c>
      <c r="I98" s="28">
        <v>0.28999999999999998</v>
      </c>
      <c r="J98" s="28">
        <v>0.06</v>
      </c>
      <c r="K98" s="28">
        <v>0.33</v>
      </c>
      <c r="L98" s="28">
        <v>0.28000000000000003</v>
      </c>
      <c r="M98" s="28">
        <v>1.01</v>
      </c>
      <c r="N98" s="28">
        <v>180.98</v>
      </c>
      <c r="O98" s="28">
        <v>88.22</v>
      </c>
      <c r="P98" s="28">
        <v>212.3</v>
      </c>
      <c r="Q98" s="28">
        <v>49.63</v>
      </c>
      <c r="R98" s="28">
        <v>32.44</v>
      </c>
      <c r="S98" s="28">
        <v>290.18</v>
      </c>
      <c r="T98" s="28">
        <v>0.86</v>
      </c>
      <c r="U98" s="28">
        <v>28.82</v>
      </c>
      <c r="V98" s="28">
        <v>39.11</v>
      </c>
    </row>
    <row r="99" spans="1:22" s="18" customFormat="1" ht="20.100000000000001" customHeight="1" x14ac:dyDescent="0.2">
      <c r="A99" s="22" t="s">
        <v>100</v>
      </c>
      <c r="B99" s="41" t="s">
        <v>101</v>
      </c>
      <c r="C99" s="27">
        <v>20</v>
      </c>
      <c r="D99" s="28">
        <v>1.4</v>
      </c>
      <c r="E99" s="28">
        <v>1.7</v>
      </c>
      <c r="F99" s="28">
        <v>11.1</v>
      </c>
      <c r="G99" s="28">
        <v>65.5</v>
      </c>
      <c r="H99" s="28">
        <v>9.4</v>
      </c>
      <c r="I99" s="28">
        <v>0.2</v>
      </c>
      <c r="J99" s="28">
        <v>0.01</v>
      </c>
      <c r="K99" s="28">
        <v>0.08</v>
      </c>
      <c r="L99" s="28">
        <v>0</v>
      </c>
      <c r="M99" s="28">
        <v>0.36</v>
      </c>
      <c r="N99" s="28">
        <v>26</v>
      </c>
      <c r="O99" s="28">
        <v>40.56</v>
      </c>
      <c r="P99" s="28">
        <v>61.4</v>
      </c>
      <c r="Q99" s="28">
        <v>7</v>
      </c>
      <c r="R99" s="28">
        <v>6.8</v>
      </c>
      <c r="S99" s="28">
        <v>43.8</v>
      </c>
      <c r="T99" s="28">
        <v>0.04</v>
      </c>
      <c r="U99" s="28">
        <v>1.4</v>
      </c>
      <c r="V99" s="28">
        <v>0.6</v>
      </c>
    </row>
    <row r="100" spans="1:22" s="18" customFormat="1" ht="20.100000000000001" customHeight="1" x14ac:dyDescent="0.2">
      <c r="A100" s="33" t="s">
        <v>159</v>
      </c>
      <c r="B100" s="41" t="s">
        <v>36</v>
      </c>
      <c r="C100" s="27">
        <v>200</v>
      </c>
      <c r="D100" s="28">
        <v>0.2</v>
      </c>
      <c r="E100" s="28">
        <v>0</v>
      </c>
      <c r="F100" s="28">
        <v>6.4</v>
      </c>
      <c r="G100" s="28">
        <v>26.8</v>
      </c>
      <c r="H100" s="28">
        <v>0.3</v>
      </c>
      <c r="I100" s="28">
        <v>0.04</v>
      </c>
      <c r="J100" s="28">
        <v>0</v>
      </c>
      <c r="K100" s="28">
        <v>0.01</v>
      </c>
      <c r="L100" s="28">
        <v>0</v>
      </c>
      <c r="M100" s="28">
        <v>0.09</v>
      </c>
      <c r="N100" s="28">
        <v>0.68</v>
      </c>
      <c r="O100" s="28">
        <v>11.53</v>
      </c>
      <c r="P100" s="28">
        <v>4.4800000000000004</v>
      </c>
      <c r="Q100" s="28">
        <v>0</v>
      </c>
      <c r="R100" s="28">
        <v>3.83</v>
      </c>
      <c r="S100" s="28">
        <v>7.18</v>
      </c>
      <c r="T100" s="28">
        <v>0.73</v>
      </c>
      <c r="U100" s="28">
        <v>0</v>
      </c>
      <c r="V100" s="28">
        <v>0</v>
      </c>
    </row>
    <row r="101" spans="1:22" s="18" customFormat="1" ht="20.100000000000001" customHeight="1" x14ac:dyDescent="0.2">
      <c r="A101" s="22" t="s">
        <v>100</v>
      </c>
      <c r="B101" s="41" t="s">
        <v>17</v>
      </c>
      <c r="C101" s="27">
        <v>40</v>
      </c>
      <c r="D101" s="28">
        <v>1.1000000000000001</v>
      </c>
      <c r="E101" s="28">
        <v>1.3</v>
      </c>
      <c r="F101" s="28">
        <v>30.9</v>
      </c>
      <c r="G101" s="28">
        <v>140</v>
      </c>
      <c r="H101" s="28">
        <v>1.2</v>
      </c>
      <c r="I101" s="28">
        <v>0</v>
      </c>
      <c r="J101" s="28">
        <v>0.01</v>
      </c>
      <c r="K101" s="28">
        <v>0.02</v>
      </c>
      <c r="L101" s="28">
        <v>0</v>
      </c>
      <c r="M101" s="28">
        <v>0.16</v>
      </c>
      <c r="N101" s="28">
        <v>19.600000000000001</v>
      </c>
      <c r="O101" s="28">
        <v>31.11</v>
      </c>
      <c r="P101" s="28">
        <v>6.4</v>
      </c>
      <c r="Q101" s="28">
        <v>0</v>
      </c>
      <c r="R101" s="28">
        <v>4</v>
      </c>
      <c r="S101" s="28">
        <v>14.4</v>
      </c>
      <c r="T101" s="28">
        <v>0.6</v>
      </c>
      <c r="U101" s="28">
        <v>0</v>
      </c>
      <c r="V101" s="28">
        <v>0</v>
      </c>
    </row>
    <row r="102" spans="1:22" s="18" customFormat="1" ht="20.100000000000001" customHeight="1" x14ac:dyDescent="0.2">
      <c r="A102" s="22" t="s">
        <v>48</v>
      </c>
      <c r="B102" s="41" t="s">
        <v>119</v>
      </c>
      <c r="C102" s="27">
        <v>20</v>
      </c>
      <c r="D102" s="28">
        <v>7</v>
      </c>
      <c r="E102" s="28">
        <v>8.9</v>
      </c>
      <c r="F102" s="28">
        <v>0</v>
      </c>
      <c r="G102" s="28">
        <v>107.5</v>
      </c>
      <c r="H102" s="28">
        <v>78</v>
      </c>
      <c r="I102" s="28">
        <v>0.21</v>
      </c>
      <c r="J102" s="28">
        <v>0.01</v>
      </c>
      <c r="K102" s="28">
        <v>0.09</v>
      </c>
      <c r="L102" s="28">
        <v>0.28999999999999998</v>
      </c>
      <c r="M102" s="28">
        <v>0.09</v>
      </c>
      <c r="N102" s="28">
        <v>243</v>
      </c>
      <c r="O102" s="28">
        <v>14.67</v>
      </c>
      <c r="P102" s="28">
        <v>264</v>
      </c>
      <c r="Q102" s="28">
        <v>0</v>
      </c>
      <c r="R102" s="28">
        <v>10.5</v>
      </c>
      <c r="S102" s="28">
        <v>150</v>
      </c>
      <c r="T102" s="28">
        <v>0.3</v>
      </c>
      <c r="U102" s="28">
        <v>0</v>
      </c>
      <c r="V102" s="28">
        <v>4.3499999999999996</v>
      </c>
    </row>
    <row r="103" spans="1:22" s="18" customFormat="1" ht="20.100000000000001" customHeight="1" x14ac:dyDescent="0.2">
      <c r="A103" s="22" t="s">
        <v>100</v>
      </c>
      <c r="B103" s="41" t="s">
        <v>128</v>
      </c>
      <c r="C103" s="27">
        <v>130</v>
      </c>
      <c r="D103" s="28">
        <v>4.42</v>
      </c>
      <c r="E103" s="28">
        <v>3.25</v>
      </c>
      <c r="F103" s="28">
        <v>7.15</v>
      </c>
      <c r="G103" s="28">
        <v>75.5</v>
      </c>
      <c r="H103" s="28">
        <v>28.6</v>
      </c>
      <c r="I103" s="28">
        <v>0.91</v>
      </c>
      <c r="J103" s="28">
        <v>0.31</v>
      </c>
      <c r="K103" s="28">
        <v>0.26</v>
      </c>
      <c r="L103" s="28">
        <v>0</v>
      </c>
      <c r="M103" s="28">
        <v>1.17</v>
      </c>
      <c r="N103" s="28">
        <v>45.5</v>
      </c>
      <c r="O103" s="28">
        <v>167.7</v>
      </c>
      <c r="P103" s="28">
        <v>140.4</v>
      </c>
      <c r="Q103" s="28">
        <v>0</v>
      </c>
      <c r="R103" s="28">
        <v>20.8</v>
      </c>
      <c r="S103" s="28">
        <v>122.2</v>
      </c>
      <c r="T103" s="28">
        <v>0</v>
      </c>
      <c r="U103" s="28">
        <v>0</v>
      </c>
      <c r="V103" s="28">
        <v>0</v>
      </c>
    </row>
    <row r="104" spans="1:22" ht="20.100000000000001" customHeight="1" x14ac:dyDescent="0.2">
      <c r="A104" s="22"/>
      <c r="B104" s="42" t="s">
        <v>18</v>
      </c>
      <c r="C104" s="30">
        <f>SUM(C98:C103)</f>
        <v>560</v>
      </c>
      <c r="D104" s="30">
        <f t="shared" ref="D104:V104" si="10">SUM(D98:D101)</f>
        <v>28.4</v>
      </c>
      <c r="E104" s="30">
        <f t="shared" si="10"/>
        <v>19</v>
      </c>
      <c r="F104" s="30">
        <f t="shared" si="10"/>
        <v>73.400000000000006</v>
      </c>
      <c r="G104" s="30">
        <f t="shared" si="10"/>
        <v>579.6</v>
      </c>
      <c r="H104" s="30">
        <f t="shared" si="10"/>
        <v>82.550000000000011</v>
      </c>
      <c r="I104" s="30">
        <f t="shared" si="10"/>
        <v>0.53</v>
      </c>
      <c r="J104" s="30">
        <f t="shared" si="10"/>
        <v>7.9999999999999988E-2</v>
      </c>
      <c r="K104" s="30">
        <f t="shared" si="10"/>
        <v>0.44000000000000006</v>
      </c>
      <c r="L104" s="30">
        <f t="shared" si="10"/>
        <v>0.28000000000000003</v>
      </c>
      <c r="M104" s="30">
        <f t="shared" si="10"/>
        <v>1.62</v>
      </c>
      <c r="N104" s="30">
        <f t="shared" si="10"/>
        <v>227.26</v>
      </c>
      <c r="O104" s="30">
        <f t="shared" si="10"/>
        <v>171.42000000000002</v>
      </c>
      <c r="P104" s="30">
        <f t="shared" si="10"/>
        <v>284.58</v>
      </c>
      <c r="Q104" s="30">
        <f t="shared" si="10"/>
        <v>56.63</v>
      </c>
      <c r="R104" s="30">
        <f t="shared" si="10"/>
        <v>47.069999999999993</v>
      </c>
      <c r="S104" s="30">
        <f t="shared" si="10"/>
        <v>355.56</v>
      </c>
      <c r="T104" s="30">
        <f t="shared" si="10"/>
        <v>2.23</v>
      </c>
      <c r="U104" s="30">
        <f t="shared" si="10"/>
        <v>30.22</v>
      </c>
      <c r="V104" s="30">
        <f t="shared" si="10"/>
        <v>39.71</v>
      </c>
    </row>
    <row r="105" spans="1:22" ht="20.100000000000001" customHeight="1" x14ac:dyDescent="0.2">
      <c r="A105" s="22"/>
      <c r="B105" s="42" t="s">
        <v>19</v>
      </c>
      <c r="C105" s="24"/>
      <c r="D105" s="25"/>
      <c r="E105" s="25"/>
      <c r="F105" s="25"/>
      <c r="G105" s="25"/>
      <c r="H105" s="34"/>
      <c r="I105" s="34"/>
      <c r="J105" s="34"/>
      <c r="K105" s="34"/>
      <c r="L105" s="34"/>
      <c r="M105" s="34"/>
      <c r="N105" s="34"/>
      <c r="O105" s="34"/>
      <c r="P105" s="25"/>
      <c r="Q105" s="25"/>
      <c r="R105" s="25"/>
      <c r="S105" s="25"/>
      <c r="T105" s="25"/>
      <c r="U105" s="25"/>
      <c r="V105" s="25"/>
    </row>
    <row r="106" spans="1:22" ht="27.75" customHeight="1" x14ac:dyDescent="0.2">
      <c r="A106" s="112" t="s">
        <v>20</v>
      </c>
      <c r="B106" s="111" t="s">
        <v>21</v>
      </c>
      <c r="C106" s="113">
        <v>250</v>
      </c>
      <c r="D106" s="113">
        <v>6.9</v>
      </c>
      <c r="E106" s="113">
        <v>7</v>
      </c>
      <c r="F106" s="113">
        <v>22.2</v>
      </c>
      <c r="G106" s="113">
        <v>178.8</v>
      </c>
      <c r="H106" s="28">
        <v>32.9</v>
      </c>
      <c r="I106" s="28">
        <v>0.91</v>
      </c>
      <c r="J106" s="28">
        <v>7.0000000000000007E-2</v>
      </c>
      <c r="K106" s="28">
        <v>0.22</v>
      </c>
      <c r="L106" s="28">
        <v>0.03</v>
      </c>
      <c r="M106" s="28">
        <v>1.59</v>
      </c>
      <c r="N106" s="28">
        <v>140.65</v>
      </c>
      <c r="O106" s="28">
        <v>129.37</v>
      </c>
      <c r="P106" s="28">
        <v>189.25</v>
      </c>
      <c r="Q106" s="28">
        <v>39.67</v>
      </c>
      <c r="R106" s="28">
        <v>24.15</v>
      </c>
      <c r="S106" s="28">
        <v>152.74</v>
      </c>
      <c r="T106" s="28">
        <v>0.45</v>
      </c>
      <c r="U106" s="28">
        <v>26.05</v>
      </c>
      <c r="V106" s="28">
        <v>3.1</v>
      </c>
    </row>
    <row r="107" spans="1:22" s="19" customFormat="1" ht="20.100000000000001" customHeight="1" x14ac:dyDescent="0.2">
      <c r="A107" s="36" t="s">
        <v>102</v>
      </c>
      <c r="B107" s="41" t="s">
        <v>103</v>
      </c>
      <c r="C107" s="27">
        <v>180</v>
      </c>
      <c r="D107" s="28">
        <v>24.5</v>
      </c>
      <c r="E107" s="28">
        <v>7.3</v>
      </c>
      <c r="F107" s="28">
        <v>29.9</v>
      </c>
      <c r="G107" s="28">
        <v>283.2</v>
      </c>
      <c r="H107" s="28">
        <v>132.30000000000001</v>
      </c>
      <c r="I107" s="28">
        <v>2.13</v>
      </c>
      <c r="J107" s="28">
        <v>0.08</v>
      </c>
      <c r="K107" s="28">
        <v>0.08</v>
      </c>
      <c r="L107" s="28">
        <v>0</v>
      </c>
      <c r="M107" s="28">
        <v>7.18</v>
      </c>
      <c r="N107" s="28">
        <v>155.87</v>
      </c>
      <c r="O107" s="28">
        <v>191.61</v>
      </c>
      <c r="P107" s="28">
        <v>16.420000000000002</v>
      </c>
      <c r="Q107" s="28">
        <v>152.38999999999999</v>
      </c>
      <c r="R107" s="28">
        <v>97.43</v>
      </c>
      <c r="S107" s="28">
        <v>209.92</v>
      </c>
      <c r="T107" s="28">
        <v>1.8</v>
      </c>
      <c r="U107" s="28">
        <v>21.39</v>
      </c>
      <c r="V107" s="28">
        <v>24.78</v>
      </c>
    </row>
    <row r="108" spans="1:22" s="19" customFormat="1" ht="20.100000000000001" customHeight="1" x14ac:dyDescent="0.2">
      <c r="A108" s="36" t="s">
        <v>100</v>
      </c>
      <c r="B108" s="41" t="s">
        <v>25</v>
      </c>
      <c r="C108" s="27">
        <v>50</v>
      </c>
      <c r="D108" s="28">
        <v>3.8</v>
      </c>
      <c r="E108" s="28">
        <v>0.4</v>
      </c>
      <c r="F108" s="28">
        <v>24.6</v>
      </c>
      <c r="G108" s="28">
        <v>117.2</v>
      </c>
      <c r="H108" s="28">
        <v>0</v>
      </c>
      <c r="I108" s="28">
        <v>0</v>
      </c>
      <c r="J108" s="28">
        <v>0.06</v>
      </c>
      <c r="K108" s="28">
        <v>0.02</v>
      </c>
      <c r="L108" s="28">
        <v>0</v>
      </c>
      <c r="M108" s="28">
        <v>1.1000000000000001</v>
      </c>
      <c r="N108" s="28">
        <v>249.5</v>
      </c>
      <c r="O108" s="28">
        <v>25.83</v>
      </c>
      <c r="P108" s="28">
        <v>10</v>
      </c>
      <c r="Q108" s="28">
        <v>7.25</v>
      </c>
      <c r="R108" s="28">
        <v>7</v>
      </c>
      <c r="S108" s="28">
        <v>32.5</v>
      </c>
      <c r="T108" s="28">
        <v>0.55000000000000004</v>
      </c>
      <c r="U108" s="28">
        <v>1.6</v>
      </c>
      <c r="V108" s="28">
        <v>3</v>
      </c>
    </row>
    <row r="109" spans="1:22" s="21" customFormat="1" ht="20.100000000000001" customHeight="1" x14ac:dyDescent="0.2">
      <c r="A109" s="36" t="s">
        <v>26</v>
      </c>
      <c r="B109" s="35" t="s">
        <v>27</v>
      </c>
      <c r="C109" s="27">
        <v>200</v>
      </c>
      <c r="D109" s="28">
        <v>0.6</v>
      </c>
      <c r="E109" s="28">
        <v>0</v>
      </c>
      <c r="F109" s="28">
        <v>22.7</v>
      </c>
      <c r="G109" s="28">
        <v>93.2</v>
      </c>
      <c r="H109" s="28">
        <v>18.3</v>
      </c>
      <c r="I109" s="28">
        <v>0.02</v>
      </c>
      <c r="J109" s="28">
        <v>0</v>
      </c>
      <c r="K109" s="28">
        <v>0</v>
      </c>
      <c r="L109" s="28">
        <v>0</v>
      </c>
      <c r="M109" s="28">
        <v>0.06</v>
      </c>
      <c r="N109" s="28">
        <v>0.05</v>
      </c>
      <c r="O109" s="28">
        <v>0.1</v>
      </c>
      <c r="P109" s="28">
        <v>60.43</v>
      </c>
      <c r="Q109" s="28">
        <v>0</v>
      </c>
      <c r="R109" s="28">
        <v>2.57</v>
      </c>
      <c r="S109" s="28">
        <v>5.25</v>
      </c>
      <c r="T109" s="28">
        <v>0.1</v>
      </c>
      <c r="U109" s="28">
        <v>0</v>
      </c>
      <c r="V109" s="28">
        <v>0</v>
      </c>
    </row>
    <row r="110" spans="1:22" ht="20.100000000000001" customHeight="1" x14ac:dyDescent="0.2">
      <c r="A110" s="22" t="s">
        <v>100</v>
      </c>
      <c r="B110" s="41" t="s">
        <v>118</v>
      </c>
      <c r="C110" s="27">
        <v>60</v>
      </c>
      <c r="D110" s="28">
        <v>0.53</v>
      </c>
      <c r="E110" s="28">
        <v>0</v>
      </c>
      <c r="F110" s="28">
        <v>1.47</v>
      </c>
      <c r="G110" s="28">
        <v>8.4</v>
      </c>
      <c r="H110" s="28">
        <v>4.5</v>
      </c>
      <c r="I110" s="28">
        <v>4.5</v>
      </c>
      <c r="J110" s="28">
        <v>0.01</v>
      </c>
      <c r="K110" s="28">
        <v>0.02</v>
      </c>
      <c r="L110" s="28">
        <v>0</v>
      </c>
      <c r="M110" s="28">
        <v>0.09</v>
      </c>
      <c r="N110" s="28">
        <v>3.6</v>
      </c>
      <c r="O110" s="28">
        <v>35.25</v>
      </c>
      <c r="P110" s="28">
        <v>10.35</v>
      </c>
      <c r="Q110" s="28">
        <v>7.65</v>
      </c>
      <c r="R110" s="28">
        <v>6.3</v>
      </c>
      <c r="S110" s="28">
        <v>18.899999999999999</v>
      </c>
      <c r="T110" s="28">
        <v>0.27</v>
      </c>
      <c r="U110" s="28">
        <v>1.35</v>
      </c>
      <c r="V110" s="28">
        <v>0.14000000000000001</v>
      </c>
    </row>
    <row r="111" spans="1:22" ht="20.100000000000001" customHeight="1" x14ac:dyDescent="0.2">
      <c r="A111" s="22" t="s">
        <v>100</v>
      </c>
      <c r="B111" s="41" t="s">
        <v>117</v>
      </c>
      <c r="C111" s="27">
        <v>100</v>
      </c>
      <c r="D111" s="28">
        <v>0.4</v>
      </c>
      <c r="E111" s="28">
        <v>0.3</v>
      </c>
      <c r="F111" s="28">
        <v>10.3</v>
      </c>
      <c r="G111" s="28">
        <v>45.5</v>
      </c>
      <c r="H111" s="28">
        <v>2</v>
      </c>
      <c r="I111" s="28">
        <v>5</v>
      </c>
      <c r="J111" s="28">
        <v>0.02</v>
      </c>
      <c r="K111" s="28">
        <v>0.03</v>
      </c>
      <c r="L111" s="28">
        <v>0</v>
      </c>
      <c r="M111" s="28">
        <v>0.1</v>
      </c>
      <c r="N111" s="28">
        <v>14</v>
      </c>
      <c r="O111" s="28">
        <v>155</v>
      </c>
      <c r="P111" s="28">
        <v>19</v>
      </c>
      <c r="Q111" s="28">
        <v>8</v>
      </c>
      <c r="R111" s="28">
        <v>12</v>
      </c>
      <c r="S111" s="28">
        <v>16</v>
      </c>
      <c r="T111" s="28">
        <v>2</v>
      </c>
      <c r="U111" s="28">
        <v>1</v>
      </c>
      <c r="V111" s="28">
        <v>0.1</v>
      </c>
    </row>
    <row r="112" spans="1:22" s="18" customFormat="1" ht="15" customHeight="1" x14ac:dyDescent="0.2">
      <c r="A112" s="33"/>
      <c r="B112" s="42" t="s">
        <v>28</v>
      </c>
      <c r="C112" s="30">
        <f>SUM(C106:C111)</f>
        <v>840</v>
      </c>
      <c r="D112" s="30">
        <f t="shared" ref="D112:V112" si="11">SUM(D107:D111)</f>
        <v>29.830000000000002</v>
      </c>
      <c r="E112" s="30">
        <f t="shared" si="11"/>
        <v>8</v>
      </c>
      <c r="F112" s="30">
        <f t="shared" si="11"/>
        <v>88.97</v>
      </c>
      <c r="G112" s="30">
        <f t="shared" si="11"/>
        <v>547.5</v>
      </c>
      <c r="H112" s="30">
        <f t="shared" si="11"/>
        <v>157.10000000000002</v>
      </c>
      <c r="I112" s="30">
        <f t="shared" si="11"/>
        <v>11.65</v>
      </c>
      <c r="J112" s="30">
        <f t="shared" si="11"/>
        <v>0.17</v>
      </c>
      <c r="K112" s="30">
        <f t="shared" si="11"/>
        <v>0.15000000000000002</v>
      </c>
      <c r="L112" s="30">
        <f t="shared" si="11"/>
        <v>0</v>
      </c>
      <c r="M112" s="30">
        <f t="shared" si="11"/>
        <v>8.5299999999999994</v>
      </c>
      <c r="N112" s="30">
        <f t="shared" si="11"/>
        <v>423.02000000000004</v>
      </c>
      <c r="O112" s="30">
        <f t="shared" si="11"/>
        <v>407.78999999999996</v>
      </c>
      <c r="P112" s="30">
        <f t="shared" si="11"/>
        <v>116.19999999999999</v>
      </c>
      <c r="Q112" s="30">
        <f t="shared" si="11"/>
        <v>175.29</v>
      </c>
      <c r="R112" s="30">
        <f t="shared" si="11"/>
        <v>125.3</v>
      </c>
      <c r="S112" s="30">
        <f t="shared" si="11"/>
        <v>282.57</v>
      </c>
      <c r="T112" s="30">
        <f t="shared" si="11"/>
        <v>4.7200000000000006</v>
      </c>
      <c r="U112" s="30">
        <f t="shared" si="11"/>
        <v>25.340000000000003</v>
      </c>
      <c r="V112" s="30">
        <f t="shared" si="11"/>
        <v>28.020000000000003</v>
      </c>
    </row>
    <row r="113" spans="1:22" ht="15" customHeight="1" x14ac:dyDescent="0.2">
      <c r="A113" s="22"/>
      <c r="B113" s="39" t="s">
        <v>29</v>
      </c>
      <c r="C113" s="45">
        <f t="shared" ref="C113:V113" si="12">SUM(C104+C112)</f>
        <v>1400</v>
      </c>
      <c r="D113" s="45">
        <f t="shared" si="12"/>
        <v>58.230000000000004</v>
      </c>
      <c r="E113" s="45">
        <f t="shared" si="12"/>
        <v>27</v>
      </c>
      <c r="F113" s="45">
        <f t="shared" si="12"/>
        <v>162.37</v>
      </c>
      <c r="G113" s="45">
        <f t="shared" si="12"/>
        <v>1127.0999999999999</v>
      </c>
      <c r="H113" s="45">
        <f t="shared" si="12"/>
        <v>239.65000000000003</v>
      </c>
      <c r="I113" s="45">
        <f t="shared" si="12"/>
        <v>12.18</v>
      </c>
      <c r="J113" s="45">
        <f t="shared" si="12"/>
        <v>0.25</v>
      </c>
      <c r="K113" s="45">
        <f t="shared" si="12"/>
        <v>0.59000000000000008</v>
      </c>
      <c r="L113" s="45">
        <f t="shared" si="12"/>
        <v>0.28000000000000003</v>
      </c>
      <c r="M113" s="45">
        <f t="shared" si="12"/>
        <v>10.149999999999999</v>
      </c>
      <c r="N113" s="45">
        <f t="shared" si="12"/>
        <v>650.28</v>
      </c>
      <c r="O113" s="45">
        <f t="shared" si="12"/>
        <v>579.21</v>
      </c>
      <c r="P113" s="45">
        <f t="shared" si="12"/>
        <v>400.78</v>
      </c>
      <c r="Q113" s="45">
        <f t="shared" si="12"/>
        <v>231.92</v>
      </c>
      <c r="R113" s="45">
        <f t="shared" si="12"/>
        <v>172.37</v>
      </c>
      <c r="S113" s="45">
        <f t="shared" si="12"/>
        <v>638.13</v>
      </c>
      <c r="T113" s="45">
        <f t="shared" si="12"/>
        <v>6.9500000000000011</v>
      </c>
      <c r="U113" s="45">
        <f t="shared" si="12"/>
        <v>55.56</v>
      </c>
      <c r="V113" s="45">
        <f t="shared" si="12"/>
        <v>67.73</v>
      </c>
    </row>
    <row r="114" spans="1:22" s="18" customFormat="1" ht="20.100000000000001" customHeight="1" x14ac:dyDescent="0.2">
      <c r="A114" s="33"/>
      <c r="B114" s="120" t="s">
        <v>153</v>
      </c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2"/>
    </row>
    <row r="115" spans="1:22" ht="17.25" customHeight="1" x14ac:dyDescent="0.2">
      <c r="A115" s="153" t="s">
        <v>2</v>
      </c>
      <c r="B115" s="123" t="s">
        <v>3</v>
      </c>
      <c r="C115" s="126" t="s">
        <v>4</v>
      </c>
      <c r="D115" s="127" t="s">
        <v>5</v>
      </c>
      <c r="E115" s="127"/>
      <c r="F115" s="127"/>
      <c r="G115" s="128" t="s">
        <v>6</v>
      </c>
      <c r="H115" s="129" t="s">
        <v>7</v>
      </c>
      <c r="I115" s="130"/>
      <c r="J115" s="130"/>
      <c r="K115" s="131"/>
      <c r="L115" s="20"/>
      <c r="M115" s="20"/>
      <c r="N115" s="20"/>
      <c r="O115" s="129" t="s">
        <v>8</v>
      </c>
      <c r="P115" s="130"/>
      <c r="Q115" s="130"/>
      <c r="R115" s="131"/>
      <c r="S115" s="90"/>
      <c r="T115" s="89"/>
      <c r="U115" s="89"/>
      <c r="V115" s="89"/>
    </row>
    <row r="116" spans="1:22" ht="12.75" customHeight="1" x14ac:dyDescent="0.2">
      <c r="A116" s="154"/>
      <c r="B116" s="124"/>
      <c r="C116" s="126"/>
      <c r="D116" s="89" t="s">
        <v>9</v>
      </c>
      <c r="E116" s="89" t="s">
        <v>10</v>
      </c>
      <c r="F116" s="46" t="s">
        <v>11</v>
      </c>
      <c r="G116" s="128"/>
      <c r="H116" s="89" t="s">
        <v>104</v>
      </c>
      <c r="I116" s="89" t="s">
        <v>77</v>
      </c>
      <c r="J116" s="89" t="s">
        <v>76</v>
      </c>
      <c r="K116" s="89" t="s">
        <v>105</v>
      </c>
      <c r="L116" s="89" t="s">
        <v>106</v>
      </c>
      <c r="M116" s="89" t="s">
        <v>107</v>
      </c>
      <c r="N116" s="89" t="s">
        <v>108</v>
      </c>
      <c r="O116" s="89" t="s">
        <v>109</v>
      </c>
      <c r="P116" s="89" t="s">
        <v>78</v>
      </c>
      <c r="Q116" s="89" t="s">
        <v>110</v>
      </c>
      <c r="R116" s="89" t="s">
        <v>80</v>
      </c>
      <c r="S116" s="89" t="s">
        <v>79</v>
      </c>
      <c r="T116" s="89" t="s">
        <v>81</v>
      </c>
      <c r="U116" s="89" t="s">
        <v>111</v>
      </c>
      <c r="V116" s="89" t="s">
        <v>112</v>
      </c>
    </row>
    <row r="117" spans="1:22" ht="15.95" customHeight="1" x14ac:dyDescent="0.2">
      <c r="A117" s="22"/>
      <c r="B117" s="42" t="s">
        <v>12</v>
      </c>
      <c r="C117" s="4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23"/>
    </row>
    <row r="118" spans="1:22" ht="20.100000000000001" customHeight="1" x14ac:dyDescent="0.2">
      <c r="A118" s="22" t="s">
        <v>13</v>
      </c>
      <c r="B118" s="107" t="s">
        <v>139</v>
      </c>
      <c r="C118" s="27">
        <v>200</v>
      </c>
      <c r="D118" s="106">
        <v>8.33</v>
      </c>
      <c r="E118" s="28">
        <v>11.64</v>
      </c>
      <c r="F118" s="28">
        <v>37.5</v>
      </c>
      <c r="G118" s="28">
        <v>288</v>
      </c>
      <c r="H118" s="28">
        <v>0</v>
      </c>
      <c r="I118" s="28">
        <v>0</v>
      </c>
      <c r="J118" s="28">
        <v>0.18</v>
      </c>
      <c r="K118" s="28">
        <v>0.15</v>
      </c>
      <c r="L118" s="28">
        <v>53.81</v>
      </c>
      <c r="M118" s="28">
        <v>2.5299999999999998</v>
      </c>
      <c r="N118" s="28">
        <v>0.54</v>
      </c>
      <c r="O118" s="28">
        <v>338.07</v>
      </c>
      <c r="P118" s="28">
        <v>214.98</v>
      </c>
      <c r="Q118" s="28">
        <v>142.07</v>
      </c>
      <c r="R118" s="28">
        <v>48.96</v>
      </c>
      <c r="S118" s="28">
        <v>185.09</v>
      </c>
      <c r="T118" s="28">
        <v>1.32</v>
      </c>
      <c r="U118" s="28">
        <v>51.6</v>
      </c>
      <c r="V118" s="28">
        <v>3.1</v>
      </c>
    </row>
    <row r="119" spans="1:22" ht="20.100000000000001" customHeight="1" x14ac:dyDescent="0.2">
      <c r="A119" s="37" t="s">
        <v>15</v>
      </c>
      <c r="B119" s="41" t="s">
        <v>16</v>
      </c>
      <c r="C119" s="27" t="s">
        <v>130</v>
      </c>
      <c r="D119" s="28">
        <v>0.2</v>
      </c>
      <c r="E119" s="28">
        <v>0.1</v>
      </c>
      <c r="F119" s="28">
        <v>6.6</v>
      </c>
      <c r="G119" s="28">
        <v>27.9</v>
      </c>
      <c r="H119" s="28">
        <v>0.38</v>
      </c>
      <c r="I119" s="28">
        <v>1.1599999999999999</v>
      </c>
      <c r="J119" s="28">
        <v>0</v>
      </c>
      <c r="K119" s="28">
        <v>0.01</v>
      </c>
      <c r="L119" s="28">
        <v>0</v>
      </c>
      <c r="M119" s="28">
        <v>0.1</v>
      </c>
      <c r="N119" s="28">
        <v>1.26</v>
      </c>
      <c r="O119" s="28">
        <v>16.79</v>
      </c>
      <c r="P119" s="28">
        <v>6.94</v>
      </c>
      <c r="Q119" s="28">
        <v>0.7</v>
      </c>
      <c r="R119" s="28">
        <v>4.5599999999999996</v>
      </c>
      <c r="S119" s="28">
        <v>8.52</v>
      </c>
      <c r="T119" s="28">
        <v>0.77</v>
      </c>
      <c r="U119" s="28">
        <v>0.01</v>
      </c>
      <c r="V119" s="28">
        <v>0.02</v>
      </c>
    </row>
    <row r="120" spans="1:22" ht="20.100000000000001" customHeight="1" x14ac:dyDescent="0.2">
      <c r="A120" s="37" t="s">
        <v>100</v>
      </c>
      <c r="B120" s="41" t="s">
        <v>25</v>
      </c>
      <c r="C120" s="27">
        <v>50</v>
      </c>
      <c r="D120" s="28">
        <v>3.8</v>
      </c>
      <c r="E120" s="28">
        <v>0.4</v>
      </c>
      <c r="F120" s="28">
        <v>24.6</v>
      </c>
      <c r="G120" s="28">
        <v>117.2</v>
      </c>
      <c r="H120" s="28">
        <v>0</v>
      </c>
      <c r="I120" s="28">
        <v>0</v>
      </c>
      <c r="J120" s="28">
        <v>0.06</v>
      </c>
      <c r="K120" s="28">
        <v>0.02</v>
      </c>
      <c r="L120" s="28">
        <v>0</v>
      </c>
      <c r="M120" s="28">
        <v>1.1000000000000001</v>
      </c>
      <c r="N120" s="28">
        <v>249.5</v>
      </c>
      <c r="O120" s="28">
        <v>25.83</v>
      </c>
      <c r="P120" s="28">
        <v>10</v>
      </c>
      <c r="Q120" s="28">
        <v>7.25</v>
      </c>
      <c r="R120" s="28">
        <v>7</v>
      </c>
      <c r="S120" s="28">
        <v>32.5</v>
      </c>
      <c r="T120" s="28">
        <v>0.55000000000000004</v>
      </c>
      <c r="U120" s="28">
        <v>1.6</v>
      </c>
      <c r="V120" s="28">
        <v>3</v>
      </c>
    </row>
    <row r="121" spans="1:22" ht="20.100000000000001" customHeight="1" x14ac:dyDescent="0.2">
      <c r="A121" s="22" t="s">
        <v>48</v>
      </c>
      <c r="B121" s="41" t="s">
        <v>119</v>
      </c>
      <c r="C121" s="27">
        <v>20</v>
      </c>
      <c r="D121" s="28">
        <v>7</v>
      </c>
      <c r="E121" s="28">
        <v>8.9</v>
      </c>
      <c r="F121" s="28">
        <v>0</v>
      </c>
      <c r="G121" s="28">
        <v>107.5</v>
      </c>
      <c r="H121" s="51">
        <v>78</v>
      </c>
      <c r="I121" s="51">
        <v>0.21</v>
      </c>
      <c r="J121" s="51">
        <v>0.01</v>
      </c>
      <c r="K121" s="51">
        <v>0.09</v>
      </c>
      <c r="L121" s="51">
        <v>0.28999999999999998</v>
      </c>
      <c r="M121" s="51">
        <v>0.09</v>
      </c>
      <c r="N121" s="51">
        <v>243</v>
      </c>
      <c r="O121" s="51">
        <v>14.67</v>
      </c>
      <c r="P121" s="28">
        <v>264</v>
      </c>
      <c r="Q121" s="28">
        <v>0</v>
      </c>
      <c r="R121" s="28">
        <v>10.5</v>
      </c>
      <c r="S121" s="28">
        <v>150</v>
      </c>
      <c r="T121" s="28">
        <v>0.3</v>
      </c>
      <c r="U121" s="28">
        <v>0</v>
      </c>
      <c r="V121" s="28">
        <v>4.3499999999999996</v>
      </c>
    </row>
    <row r="122" spans="1:22" ht="20.100000000000001" customHeight="1" x14ac:dyDescent="0.2">
      <c r="A122" s="22" t="s">
        <v>100</v>
      </c>
      <c r="B122" s="41" t="s">
        <v>145</v>
      </c>
      <c r="C122" s="22">
        <v>40</v>
      </c>
      <c r="D122" s="52">
        <v>0.32</v>
      </c>
      <c r="E122" s="52">
        <v>0.04</v>
      </c>
      <c r="F122" s="52">
        <v>31.92</v>
      </c>
      <c r="G122" s="52">
        <v>129.30000000000001</v>
      </c>
      <c r="H122" s="52">
        <v>0</v>
      </c>
      <c r="I122" s="52">
        <v>0</v>
      </c>
      <c r="J122" s="52">
        <v>0</v>
      </c>
      <c r="K122" s="52">
        <v>0.01</v>
      </c>
      <c r="L122" s="52">
        <v>0</v>
      </c>
      <c r="M122" s="52">
        <v>0.16</v>
      </c>
      <c r="N122" s="52">
        <v>19.600000000000001</v>
      </c>
      <c r="O122" s="52">
        <v>31.11</v>
      </c>
      <c r="P122" s="52">
        <v>6.4</v>
      </c>
      <c r="Q122" s="52">
        <v>0</v>
      </c>
      <c r="R122" s="52">
        <v>4</v>
      </c>
      <c r="S122" s="52">
        <v>14.4</v>
      </c>
      <c r="T122" s="52">
        <v>0.6</v>
      </c>
      <c r="U122" s="52">
        <v>0</v>
      </c>
      <c r="V122" s="52">
        <v>0</v>
      </c>
    </row>
    <row r="123" spans="1:22" s="18" customFormat="1" ht="20.100000000000001" customHeight="1" x14ac:dyDescent="0.2">
      <c r="A123" s="33"/>
      <c r="B123" s="42" t="s">
        <v>18</v>
      </c>
      <c r="C123" s="30">
        <v>518</v>
      </c>
      <c r="D123" s="31">
        <f>SUM(D118:D122)</f>
        <v>19.649999999999999</v>
      </c>
      <c r="E123" s="31">
        <f t="shared" ref="E123:V123" si="13">SUM(E118:E122)</f>
        <v>21.08</v>
      </c>
      <c r="F123" s="31">
        <f t="shared" si="13"/>
        <v>100.62</v>
      </c>
      <c r="G123" s="31">
        <f t="shared" si="13"/>
        <v>669.89999999999986</v>
      </c>
      <c r="H123" s="31">
        <f t="shared" si="13"/>
        <v>78.38</v>
      </c>
      <c r="I123" s="31">
        <f t="shared" si="13"/>
        <v>1.3699999999999999</v>
      </c>
      <c r="J123" s="31">
        <f t="shared" si="13"/>
        <v>0.25</v>
      </c>
      <c r="K123" s="31">
        <f t="shared" si="13"/>
        <v>0.28000000000000003</v>
      </c>
      <c r="L123" s="31">
        <f t="shared" si="13"/>
        <v>54.1</v>
      </c>
      <c r="M123" s="31">
        <f t="shared" si="13"/>
        <v>3.98</v>
      </c>
      <c r="N123" s="31">
        <f t="shared" si="13"/>
        <v>513.9</v>
      </c>
      <c r="O123" s="31">
        <f t="shared" si="13"/>
        <v>426.47</v>
      </c>
      <c r="P123" s="31">
        <f t="shared" si="13"/>
        <v>502.31999999999994</v>
      </c>
      <c r="Q123" s="31">
        <f t="shared" si="13"/>
        <v>150.01999999999998</v>
      </c>
      <c r="R123" s="31">
        <f t="shared" si="13"/>
        <v>75.02000000000001</v>
      </c>
      <c r="S123" s="31">
        <f t="shared" si="13"/>
        <v>390.51</v>
      </c>
      <c r="T123" s="31">
        <f t="shared" si="13"/>
        <v>3.5399999999999996</v>
      </c>
      <c r="U123" s="31">
        <f t="shared" si="13"/>
        <v>53.21</v>
      </c>
      <c r="V123" s="31">
        <f t="shared" si="13"/>
        <v>10.469999999999999</v>
      </c>
    </row>
    <row r="124" spans="1:22" s="18" customFormat="1" ht="20.100000000000001" customHeight="1" x14ac:dyDescent="0.2">
      <c r="A124" s="33"/>
      <c r="B124" s="81" t="s">
        <v>19</v>
      </c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23"/>
    </row>
    <row r="125" spans="1:22" ht="27" customHeight="1" x14ac:dyDescent="0.2">
      <c r="A125" s="22" t="s">
        <v>33</v>
      </c>
      <c r="B125" s="26" t="s">
        <v>34</v>
      </c>
      <c r="C125" s="27">
        <v>250</v>
      </c>
      <c r="D125" s="28">
        <v>10.8</v>
      </c>
      <c r="E125" s="28">
        <v>5.4</v>
      </c>
      <c r="F125" s="28">
        <v>17.399999999999999</v>
      </c>
      <c r="G125" s="28">
        <v>161.30000000000001</v>
      </c>
      <c r="H125" s="28">
        <v>128.04</v>
      </c>
      <c r="I125" s="28">
        <v>9.32</v>
      </c>
      <c r="J125" s="28">
        <v>0.11</v>
      </c>
      <c r="K125" s="28">
        <v>0.11</v>
      </c>
      <c r="L125" s="28">
        <v>0.04</v>
      </c>
      <c r="M125" s="28">
        <v>3.55</v>
      </c>
      <c r="N125" s="28">
        <v>198.76</v>
      </c>
      <c r="O125" s="28">
        <v>337.17</v>
      </c>
      <c r="P125" s="28">
        <v>21.82</v>
      </c>
      <c r="Q125" s="28">
        <v>61.18</v>
      </c>
      <c r="R125" s="28">
        <v>32.15</v>
      </c>
      <c r="S125" s="28">
        <v>115.06</v>
      </c>
      <c r="T125" s="28">
        <v>1.74</v>
      </c>
      <c r="U125" s="28">
        <v>32.33</v>
      </c>
      <c r="V125" s="28">
        <v>0.86</v>
      </c>
    </row>
    <row r="126" spans="1:22" ht="31.5" customHeight="1" x14ac:dyDescent="0.2">
      <c r="A126" s="22" t="s">
        <v>52</v>
      </c>
      <c r="B126" s="47" t="s">
        <v>38</v>
      </c>
      <c r="C126" s="27">
        <v>180</v>
      </c>
      <c r="D126" s="28">
        <v>6.4</v>
      </c>
      <c r="E126" s="28">
        <v>6.6</v>
      </c>
      <c r="F126" s="28">
        <v>39.299999999999997</v>
      </c>
      <c r="G126" s="28">
        <v>242.4</v>
      </c>
      <c r="H126" s="28">
        <v>31.97</v>
      </c>
      <c r="I126" s="28">
        <v>0</v>
      </c>
      <c r="J126" s="28">
        <v>7.0000000000000007E-2</v>
      </c>
      <c r="K126" s="28">
        <v>0.03</v>
      </c>
      <c r="L126" s="28">
        <v>0.08</v>
      </c>
      <c r="M126" s="28">
        <v>1.43</v>
      </c>
      <c r="N126" s="28">
        <v>178.35</v>
      </c>
      <c r="O126" s="28">
        <v>35.299999999999997</v>
      </c>
      <c r="P126" s="28">
        <v>13.04</v>
      </c>
      <c r="Q126" s="28">
        <v>14.3</v>
      </c>
      <c r="R126" s="28">
        <v>8.6300000000000008</v>
      </c>
      <c r="S126" s="28">
        <v>48.06</v>
      </c>
      <c r="T126" s="28">
        <v>0.88</v>
      </c>
      <c r="U126" s="28">
        <v>24.92</v>
      </c>
      <c r="V126" s="28">
        <v>7.0000000000000007E-2</v>
      </c>
    </row>
    <row r="127" spans="1:22" ht="20.100000000000001" customHeight="1" x14ac:dyDescent="0.2">
      <c r="A127" s="22" t="s">
        <v>100</v>
      </c>
      <c r="B127" s="47" t="s">
        <v>39</v>
      </c>
      <c r="C127" s="27">
        <v>100</v>
      </c>
      <c r="D127" s="28">
        <v>12.3</v>
      </c>
      <c r="E127" s="28">
        <v>10</v>
      </c>
      <c r="F127" s="28">
        <v>7.2</v>
      </c>
      <c r="G127" s="28">
        <v>167.9</v>
      </c>
      <c r="H127" s="28">
        <v>15.57</v>
      </c>
      <c r="I127" s="28">
        <v>2.2999999999999998</v>
      </c>
      <c r="J127" s="28">
        <v>7.0000000000000007E-2</v>
      </c>
      <c r="K127" s="28">
        <v>0.09</v>
      </c>
      <c r="L127" s="28">
        <v>0</v>
      </c>
      <c r="M127" s="28">
        <v>6.51</v>
      </c>
      <c r="N127" s="28">
        <v>359.19</v>
      </c>
      <c r="O127" s="28">
        <v>112.1</v>
      </c>
      <c r="P127" s="28">
        <v>16.239999999999998</v>
      </c>
      <c r="Q127" s="28">
        <v>0</v>
      </c>
      <c r="R127" s="28">
        <v>18.86</v>
      </c>
      <c r="S127" s="28">
        <v>127.82</v>
      </c>
      <c r="T127" s="28">
        <v>1.39</v>
      </c>
      <c r="U127" s="28">
        <v>36.4</v>
      </c>
      <c r="V127" s="28">
        <v>2</v>
      </c>
    </row>
    <row r="128" spans="1:22" ht="20.100000000000001" customHeight="1" x14ac:dyDescent="0.2">
      <c r="A128" s="22" t="s">
        <v>23</v>
      </c>
      <c r="B128" s="41" t="s">
        <v>24</v>
      </c>
      <c r="C128" s="27">
        <v>50</v>
      </c>
      <c r="D128" s="28">
        <v>1.6</v>
      </c>
      <c r="E128" s="28">
        <v>1.4</v>
      </c>
      <c r="F128" s="28">
        <v>4.4000000000000004</v>
      </c>
      <c r="G128" s="28">
        <v>36.5</v>
      </c>
      <c r="H128" s="28">
        <v>65.91</v>
      </c>
      <c r="I128" s="28">
        <v>1.34</v>
      </c>
      <c r="J128" s="28">
        <v>0.01</v>
      </c>
      <c r="K128" s="28">
        <v>0.01</v>
      </c>
      <c r="L128" s="28">
        <v>0.02</v>
      </c>
      <c r="M128" s="28">
        <v>0.16</v>
      </c>
      <c r="N128" s="28">
        <v>6.08</v>
      </c>
      <c r="O128" s="28">
        <v>39.33</v>
      </c>
      <c r="P128" s="28">
        <v>4.46</v>
      </c>
      <c r="Q128" s="28">
        <v>4.51</v>
      </c>
      <c r="R128" s="28">
        <v>6.12</v>
      </c>
      <c r="S128" s="28">
        <v>11.79</v>
      </c>
      <c r="T128" s="28">
        <v>0.25</v>
      </c>
      <c r="U128" s="28">
        <v>0.9</v>
      </c>
      <c r="V128" s="28">
        <v>0.22</v>
      </c>
    </row>
    <row r="129" spans="1:22" ht="20.100000000000001" customHeight="1" x14ac:dyDescent="0.2">
      <c r="A129" s="22" t="s">
        <v>100</v>
      </c>
      <c r="B129" s="41" t="s">
        <v>25</v>
      </c>
      <c r="C129" s="27">
        <v>50</v>
      </c>
      <c r="D129" s="28">
        <v>3.8</v>
      </c>
      <c r="E129" s="28">
        <v>0.4</v>
      </c>
      <c r="F129" s="28">
        <v>24.6</v>
      </c>
      <c r="G129" s="28">
        <v>117.2</v>
      </c>
      <c r="H129" s="28">
        <v>0</v>
      </c>
      <c r="I129" s="28">
        <v>0</v>
      </c>
      <c r="J129" s="28">
        <v>0.06</v>
      </c>
      <c r="K129" s="28">
        <v>0.02</v>
      </c>
      <c r="L129" s="28">
        <v>0</v>
      </c>
      <c r="M129" s="28">
        <v>1.1000000000000001</v>
      </c>
      <c r="N129" s="28">
        <v>249.5</v>
      </c>
      <c r="O129" s="28">
        <v>25.83</v>
      </c>
      <c r="P129" s="28">
        <v>10</v>
      </c>
      <c r="Q129" s="28">
        <v>7.25</v>
      </c>
      <c r="R129" s="28">
        <v>7</v>
      </c>
      <c r="S129" s="28">
        <v>32.5</v>
      </c>
      <c r="T129" s="28">
        <v>0.55000000000000004</v>
      </c>
      <c r="U129" s="28">
        <v>1.6</v>
      </c>
      <c r="V129" s="28">
        <v>3</v>
      </c>
    </row>
    <row r="130" spans="1:22" s="19" customFormat="1" ht="20.100000000000001" customHeight="1" x14ac:dyDescent="0.2">
      <c r="A130" s="96" t="s">
        <v>100</v>
      </c>
      <c r="B130" s="35" t="s">
        <v>137</v>
      </c>
      <c r="C130" s="22">
        <v>200</v>
      </c>
      <c r="D130" s="52">
        <v>1</v>
      </c>
      <c r="E130" s="52">
        <v>0</v>
      </c>
      <c r="F130" s="52">
        <v>25.4</v>
      </c>
      <c r="G130" s="52">
        <v>105.6</v>
      </c>
      <c r="H130" s="52">
        <v>434</v>
      </c>
      <c r="I130" s="52">
        <v>8</v>
      </c>
      <c r="J130" s="52">
        <v>0.04</v>
      </c>
      <c r="K130" s="52">
        <v>0.08</v>
      </c>
      <c r="L130" s="52">
        <v>0</v>
      </c>
      <c r="M130" s="52">
        <v>8</v>
      </c>
      <c r="N130" s="52">
        <v>4</v>
      </c>
      <c r="O130" s="52">
        <v>490</v>
      </c>
      <c r="P130" s="52">
        <v>40</v>
      </c>
      <c r="Q130" s="52">
        <v>0</v>
      </c>
      <c r="R130" s="52">
        <v>20</v>
      </c>
      <c r="S130" s="52">
        <v>36</v>
      </c>
      <c r="T130" s="52">
        <v>0</v>
      </c>
      <c r="U130" s="52">
        <v>0</v>
      </c>
      <c r="V130" s="52">
        <v>0</v>
      </c>
    </row>
    <row r="131" spans="1:22" ht="20.100000000000001" customHeight="1" x14ac:dyDescent="0.2">
      <c r="A131" s="37"/>
      <c r="B131" s="41" t="s">
        <v>143</v>
      </c>
      <c r="C131" s="27">
        <v>100</v>
      </c>
      <c r="D131" s="28">
        <v>0.8</v>
      </c>
      <c r="E131" s="28">
        <v>0.2</v>
      </c>
      <c r="F131" s="28">
        <v>7.5</v>
      </c>
      <c r="G131" s="28">
        <v>35</v>
      </c>
      <c r="H131" s="28">
        <v>10</v>
      </c>
      <c r="I131" s="28">
        <v>38</v>
      </c>
      <c r="J131" s="28">
        <v>0.06</v>
      </c>
      <c r="K131" s="28">
        <v>0.03</v>
      </c>
      <c r="L131" s="28">
        <v>0</v>
      </c>
      <c r="M131" s="28">
        <v>0.3</v>
      </c>
      <c r="N131" s="28">
        <v>12</v>
      </c>
      <c r="O131" s="28">
        <v>86.11</v>
      </c>
      <c r="P131" s="28">
        <v>35</v>
      </c>
      <c r="Q131" s="28">
        <v>150.30000000000001</v>
      </c>
      <c r="R131" s="28">
        <v>11</v>
      </c>
      <c r="S131" s="28">
        <v>17</v>
      </c>
      <c r="T131" s="28">
        <v>0.1</v>
      </c>
      <c r="U131" s="28">
        <v>0.3</v>
      </c>
      <c r="V131" s="28">
        <v>0.1</v>
      </c>
    </row>
    <row r="132" spans="1:22" ht="20.100000000000001" customHeight="1" x14ac:dyDescent="0.2">
      <c r="A132" s="22"/>
      <c r="B132" s="42" t="s">
        <v>28</v>
      </c>
      <c r="C132" s="31">
        <f>SUM(C125:C131)</f>
        <v>930</v>
      </c>
      <c r="D132" s="31">
        <f t="shared" ref="D132:V132" si="14">SUM(D125:D131)</f>
        <v>36.700000000000003</v>
      </c>
      <c r="E132" s="31">
        <f t="shared" si="14"/>
        <v>23.999999999999996</v>
      </c>
      <c r="F132" s="31">
        <f t="shared" si="14"/>
        <v>125.80000000000001</v>
      </c>
      <c r="G132" s="31">
        <f t="shared" si="14"/>
        <v>865.90000000000009</v>
      </c>
      <c r="H132" s="31">
        <f t="shared" si="14"/>
        <v>685.49</v>
      </c>
      <c r="I132" s="31">
        <f t="shared" si="14"/>
        <v>58.96</v>
      </c>
      <c r="J132" s="31">
        <f t="shared" si="14"/>
        <v>0.42</v>
      </c>
      <c r="K132" s="31">
        <f t="shared" si="14"/>
        <v>0.37</v>
      </c>
      <c r="L132" s="31">
        <f t="shared" si="14"/>
        <v>0.13999999999999999</v>
      </c>
      <c r="M132" s="31">
        <f t="shared" si="14"/>
        <v>21.05</v>
      </c>
      <c r="N132" s="31">
        <f t="shared" si="14"/>
        <v>1007.88</v>
      </c>
      <c r="O132" s="31">
        <f t="shared" si="14"/>
        <v>1125.8399999999999</v>
      </c>
      <c r="P132" s="31">
        <f t="shared" si="14"/>
        <v>140.56</v>
      </c>
      <c r="Q132" s="31">
        <f t="shared" si="14"/>
        <v>237.54000000000002</v>
      </c>
      <c r="R132" s="31">
        <f t="shared" si="14"/>
        <v>103.76</v>
      </c>
      <c r="S132" s="31">
        <f t="shared" si="14"/>
        <v>388.23</v>
      </c>
      <c r="T132" s="31">
        <f t="shared" si="14"/>
        <v>4.9099999999999993</v>
      </c>
      <c r="U132" s="31">
        <f t="shared" si="14"/>
        <v>96.45</v>
      </c>
      <c r="V132" s="31">
        <f t="shared" si="14"/>
        <v>6.25</v>
      </c>
    </row>
    <row r="133" spans="1:22" ht="20.100000000000001" customHeight="1" x14ac:dyDescent="0.2">
      <c r="A133" s="22"/>
      <c r="B133" s="39" t="s">
        <v>29</v>
      </c>
      <c r="C133" s="45">
        <f t="shared" ref="C133:V133" si="15">SUM(C123+C132)</f>
        <v>1448</v>
      </c>
      <c r="D133" s="45">
        <f t="shared" si="15"/>
        <v>56.35</v>
      </c>
      <c r="E133" s="45">
        <f t="shared" si="15"/>
        <v>45.08</v>
      </c>
      <c r="F133" s="45">
        <f t="shared" si="15"/>
        <v>226.42000000000002</v>
      </c>
      <c r="G133" s="45">
        <f t="shared" si="15"/>
        <v>1535.8</v>
      </c>
      <c r="H133" s="45">
        <f t="shared" si="15"/>
        <v>763.87</v>
      </c>
      <c r="I133" s="45">
        <f t="shared" si="15"/>
        <v>60.33</v>
      </c>
      <c r="J133" s="45">
        <f t="shared" si="15"/>
        <v>0.66999999999999993</v>
      </c>
      <c r="K133" s="45">
        <f t="shared" si="15"/>
        <v>0.65</v>
      </c>
      <c r="L133" s="45">
        <f t="shared" si="15"/>
        <v>54.24</v>
      </c>
      <c r="M133" s="45">
        <f t="shared" si="15"/>
        <v>25.03</v>
      </c>
      <c r="N133" s="45">
        <f t="shared" si="15"/>
        <v>1521.78</v>
      </c>
      <c r="O133" s="45">
        <f t="shared" si="15"/>
        <v>1552.31</v>
      </c>
      <c r="P133" s="45">
        <f t="shared" si="15"/>
        <v>642.87999999999988</v>
      </c>
      <c r="Q133" s="45">
        <f t="shared" si="15"/>
        <v>387.56</v>
      </c>
      <c r="R133" s="45">
        <f t="shared" si="15"/>
        <v>178.78000000000003</v>
      </c>
      <c r="S133" s="45">
        <f t="shared" si="15"/>
        <v>778.74</v>
      </c>
      <c r="T133" s="45">
        <f t="shared" si="15"/>
        <v>8.4499999999999993</v>
      </c>
      <c r="U133" s="45">
        <f t="shared" si="15"/>
        <v>149.66</v>
      </c>
      <c r="V133" s="45">
        <f t="shared" si="15"/>
        <v>16.72</v>
      </c>
    </row>
    <row r="134" spans="1:22" ht="20.100000000000001" customHeight="1" x14ac:dyDescent="0.2">
      <c r="A134" s="22"/>
      <c r="B134" s="120" t="s">
        <v>154</v>
      </c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2"/>
    </row>
    <row r="135" spans="1:22" s="32" customFormat="1" ht="20.100000000000001" customHeight="1" x14ac:dyDescent="0.2">
      <c r="A135" s="29" t="s">
        <v>2</v>
      </c>
      <c r="B135" s="125" t="s">
        <v>3</v>
      </c>
      <c r="C135" s="126" t="s">
        <v>4</v>
      </c>
      <c r="D135" s="127" t="s">
        <v>5</v>
      </c>
      <c r="E135" s="127"/>
      <c r="F135" s="127"/>
      <c r="G135" s="128" t="s">
        <v>6</v>
      </c>
      <c r="H135" s="129" t="s">
        <v>7</v>
      </c>
      <c r="I135" s="130"/>
      <c r="J135" s="130"/>
      <c r="K135" s="131"/>
      <c r="L135" s="20"/>
      <c r="M135" s="20"/>
      <c r="N135" s="20"/>
      <c r="O135" s="129" t="s">
        <v>8</v>
      </c>
      <c r="P135" s="130"/>
      <c r="Q135" s="130"/>
      <c r="R135" s="131"/>
      <c r="S135" s="89"/>
      <c r="T135" s="89"/>
      <c r="U135" s="89"/>
      <c r="V135" s="89"/>
    </row>
    <row r="136" spans="1:22" s="18" customFormat="1" ht="20.100000000000001" customHeight="1" x14ac:dyDescent="0.2">
      <c r="A136" s="33"/>
      <c r="B136" s="125"/>
      <c r="C136" s="126"/>
      <c r="D136" s="89" t="s">
        <v>9</v>
      </c>
      <c r="E136" s="89" t="s">
        <v>10</v>
      </c>
      <c r="F136" s="90" t="s">
        <v>11</v>
      </c>
      <c r="G136" s="128"/>
      <c r="H136" s="89" t="s">
        <v>104</v>
      </c>
      <c r="I136" s="89" t="s">
        <v>77</v>
      </c>
      <c r="J136" s="89" t="s">
        <v>76</v>
      </c>
      <c r="K136" s="89" t="s">
        <v>105</v>
      </c>
      <c r="L136" s="89" t="s">
        <v>106</v>
      </c>
      <c r="M136" s="89" t="s">
        <v>107</v>
      </c>
      <c r="N136" s="89" t="s">
        <v>108</v>
      </c>
      <c r="O136" s="89" t="s">
        <v>109</v>
      </c>
      <c r="P136" s="89" t="s">
        <v>78</v>
      </c>
      <c r="Q136" s="89" t="s">
        <v>110</v>
      </c>
      <c r="R136" s="89" t="s">
        <v>80</v>
      </c>
      <c r="S136" s="89" t="s">
        <v>79</v>
      </c>
      <c r="T136" s="89" t="s">
        <v>81</v>
      </c>
      <c r="U136" s="89" t="s">
        <v>111</v>
      </c>
      <c r="V136" s="89" t="s">
        <v>112</v>
      </c>
    </row>
    <row r="137" spans="1:22" s="18" customFormat="1" ht="20.100000000000001" customHeight="1" x14ac:dyDescent="0.2">
      <c r="A137" s="33"/>
      <c r="B137" s="42" t="s">
        <v>12</v>
      </c>
      <c r="C137" s="24"/>
      <c r="D137" s="25"/>
      <c r="E137" s="25"/>
      <c r="F137" s="25"/>
      <c r="G137" s="25"/>
      <c r="H137" s="89"/>
      <c r="I137" s="89"/>
      <c r="J137" s="89"/>
      <c r="K137" s="89"/>
      <c r="L137" s="89"/>
      <c r="M137" s="89"/>
      <c r="N137" s="89"/>
      <c r="O137" s="89"/>
      <c r="P137" s="25"/>
      <c r="Q137" s="25"/>
      <c r="R137" s="25"/>
      <c r="S137" s="25"/>
      <c r="T137" s="25"/>
      <c r="U137" s="25"/>
      <c r="V137" s="25"/>
    </row>
    <row r="138" spans="1:22" ht="30" customHeight="1" x14ac:dyDescent="0.2">
      <c r="A138" s="22" t="s">
        <v>158</v>
      </c>
      <c r="B138" s="41" t="s">
        <v>136</v>
      </c>
      <c r="C138" s="27">
        <v>200</v>
      </c>
      <c r="D138" s="28">
        <v>7.14</v>
      </c>
      <c r="E138" s="28">
        <v>6.7</v>
      </c>
      <c r="F138" s="28">
        <v>26.61</v>
      </c>
      <c r="G138" s="28">
        <v>195.3</v>
      </c>
      <c r="H138" s="28">
        <v>0</v>
      </c>
      <c r="I138" s="28">
        <v>0</v>
      </c>
      <c r="J138" s="28">
        <v>0.15</v>
      </c>
      <c r="K138" s="28">
        <v>0.18</v>
      </c>
      <c r="L138" s="28">
        <v>28.8</v>
      </c>
      <c r="M138" s="28">
        <v>2.81</v>
      </c>
      <c r="N138" s="28">
        <v>0.5</v>
      </c>
      <c r="O138" s="28">
        <v>331.78</v>
      </c>
      <c r="P138" s="28">
        <v>236.82</v>
      </c>
      <c r="Q138" s="28">
        <v>131.49</v>
      </c>
      <c r="R138" s="28">
        <v>78</v>
      </c>
      <c r="S138" s="28">
        <v>175</v>
      </c>
      <c r="T138" s="28">
        <v>2.35</v>
      </c>
      <c r="U138" s="28">
        <v>49.9</v>
      </c>
      <c r="V138" s="28">
        <v>3.6</v>
      </c>
    </row>
    <row r="139" spans="1:22" s="19" customFormat="1" ht="19.5" customHeight="1" x14ac:dyDescent="0.2">
      <c r="A139" s="22" t="s">
        <v>100</v>
      </c>
      <c r="B139" s="41" t="s">
        <v>25</v>
      </c>
      <c r="C139" s="27">
        <v>50</v>
      </c>
      <c r="D139" s="28">
        <v>3.8</v>
      </c>
      <c r="E139" s="28">
        <v>0.4</v>
      </c>
      <c r="F139" s="28">
        <v>24.6</v>
      </c>
      <c r="G139" s="28">
        <v>117.2</v>
      </c>
      <c r="H139" s="28">
        <v>0</v>
      </c>
      <c r="I139" s="28">
        <v>0</v>
      </c>
      <c r="J139" s="28">
        <v>0.06</v>
      </c>
      <c r="K139" s="28">
        <v>0.02</v>
      </c>
      <c r="L139" s="28">
        <v>0</v>
      </c>
      <c r="M139" s="28">
        <v>1.1000000000000001</v>
      </c>
      <c r="N139" s="28">
        <v>249.5</v>
      </c>
      <c r="O139" s="28">
        <v>25.83</v>
      </c>
      <c r="P139" s="28">
        <v>10</v>
      </c>
      <c r="Q139" s="28">
        <v>7.25</v>
      </c>
      <c r="R139" s="28">
        <v>7</v>
      </c>
      <c r="S139" s="28">
        <v>32.5</v>
      </c>
      <c r="T139" s="28">
        <v>0.55000000000000004</v>
      </c>
      <c r="U139" s="28">
        <v>1.6</v>
      </c>
      <c r="V139" s="28">
        <v>3</v>
      </c>
    </row>
    <row r="140" spans="1:22" s="21" customFormat="1" ht="20.100000000000001" customHeight="1" x14ac:dyDescent="0.2">
      <c r="A140" s="36" t="s">
        <v>58</v>
      </c>
      <c r="B140" s="41" t="s">
        <v>32</v>
      </c>
      <c r="C140" s="27">
        <v>200</v>
      </c>
      <c r="D140" s="28">
        <v>3.9</v>
      </c>
      <c r="E140" s="28">
        <v>3.5</v>
      </c>
      <c r="F140" s="28">
        <v>11.1</v>
      </c>
      <c r="G140" s="28">
        <v>91.1</v>
      </c>
      <c r="H140" s="28">
        <v>13.29</v>
      </c>
      <c r="I140" s="28">
        <v>0.52</v>
      </c>
      <c r="J140" s="28">
        <v>0.03</v>
      </c>
      <c r="K140" s="28">
        <v>0.13</v>
      </c>
      <c r="L140" s="28">
        <v>0</v>
      </c>
      <c r="M140" s="28">
        <v>0.91</v>
      </c>
      <c r="N140" s="28">
        <v>38.549999999999997</v>
      </c>
      <c r="O140" s="28">
        <v>102.21</v>
      </c>
      <c r="P140" s="28">
        <v>111.36</v>
      </c>
      <c r="Q140" s="28">
        <v>20</v>
      </c>
      <c r="R140" s="28">
        <v>30.67</v>
      </c>
      <c r="S140" s="28">
        <v>106.79</v>
      </c>
      <c r="T140" s="28">
        <v>1.06</v>
      </c>
      <c r="U140" s="28">
        <v>9</v>
      </c>
      <c r="V140" s="28">
        <v>1.76</v>
      </c>
    </row>
    <row r="141" spans="1:22" s="18" customFormat="1" ht="20.100000000000001" customHeight="1" x14ac:dyDescent="0.2">
      <c r="A141" s="22" t="s">
        <v>100</v>
      </c>
      <c r="B141" s="41" t="s">
        <v>128</v>
      </c>
      <c r="C141" s="27">
        <v>130</v>
      </c>
      <c r="D141" s="28">
        <v>4.42</v>
      </c>
      <c r="E141" s="28">
        <v>3.25</v>
      </c>
      <c r="F141" s="28">
        <v>7.15</v>
      </c>
      <c r="G141" s="28">
        <v>75.5</v>
      </c>
      <c r="H141" s="28">
        <v>28.6</v>
      </c>
      <c r="I141" s="28">
        <v>0.91</v>
      </c>
      <c r="J141" s="28">
        <v>0.31</v>
      </c>
      <c r="K141" s="28">
        <v>0.26</v>
      </c>
      <c r="L141" s="28">
        <v>0</v>
      </c>
      <c r="M141" s="28">
        <v>1.17</v>
      </c>
      <c r="N141" s="28">
        <v>45.5</v>
      </c>
      <c r="O141" s="28">
        <v>167.7</v>
      </c>
      <c r="P141" s="28">
        <v>140.4</v>
      </c>
      <c r="Q141" s="28">
        <v>0</v>
      </c>
      <c r="R141" s="28">
        <v>20.8</v>
      </c>
      <c r="S141" s="28">
        <v>122.2</v>
      </c>
      <c r="T141" s="28">
        <v>0</v>
      </c>
      <c r="U141" s="28">
        <v>0</v>
      </c>
      <c r="V141" s="28">
        <v>0</v>
      </c>
    </row>
    <row r="142" spans="1:22" ht="20.100000000000001" customHeight="1" x14ac:dyDescent="0.2">
      <c r="A142" s="22" t="s">
        <v>100</v>
      </c>
      <c r="B142" s="41" t="s">
        <v>17</v>
      </c>
      <c r="C142" s="27">
        <v>40</v>
      </c>
      <c r="D142" s="28">
        <v>1.1000000000000001</v>
      </c>
      <c r="E142" s="28">
        <v>1.3</v>
      </c>
      <c r="F142" s="28">
        <v>30.9</v>
      </c>
      <c r="G142" s="28">
        <v>140</v>
      </c>
      <c r="H142" s="28">
        <v>1.2</v>
      </c>
      <c r="I142" s="28">
        <v>0</v>
      </c>
      <c r="J142" s="28">
        <v>0.01</v>
      </c>
      <c r="K142" s="28">
        <v>0.02</v>
      </c>
      <c r="L142" s="28">
        <v>0</v>
      </c>
      <c r="M142" s="28">
        <v>0.16</v>
      </c>
      <c r="N142" s="28">
        <v>19.600000000000001</v>
      </c>
      <c r="O142" s="28">
        <v>31.11</v>
      </c>
      <c r="P142" s="28">
        <v>6.4</v>
      </c>
      <c r="Q142" s="28">
        <v>0</v>
      </c>
      <c r="R142" s="28">
        <v>4</v>
      </c>
      <c r="S142" s="28">
        <v>14.4</v>
      </c>
      <c r="T142" s="28">
        <v>0.6</v>
      </c>
      <c r="U142" s="28">
        <v>0</v>
      </c>
      <c r="V142" s="28">
        <v>0</v>
      </c>
    </row>
    <row r="143" spans="1:22" ht="20.100000000000001" customHeight="1" x14ac:dyDescent="0.2">
      <c r="A143" s="22"/>
      <c r="B143" s="39" t="s">
        <v>29</v>
      </c>
      <c r="C143" s="30">
        <f>SUM(C138:C142)</f>
        <v>620</v>
      </c>
      <c r="D143" s="30">
        <f t="shared" ref="D143:V143" si="16">SUM(D138:D142)</f>
        <v>20.36</v>
      </c>
      <c r="E143" s="30">
        <f t="shared" si="16"/>
        <v>15.150000000000002</v>
      </c>
      <c r="F143" s="30">
        <f t="shared" si="16"/>
        <v>100.36000000000001</v>
      </c>
      <c r="G143" s="30">
        <f t="shared" si="16"/>
        <v>619.1</v>
      </c>
      <c r="H143" s="30">
        <f t="shared" si="16"/>
        <v>43.09</v>
      </c>
      <c r="I143" s="30">
        <f t="shared" si="16"/>
        <v>1.4300000000000002</v>
      </c>
      <c r="J143" s="30">
        <f t="shared" si="16"/>
        <v>0.56000000000000005</v>
      </c>
      <c r="K143" s="30">
        <f t="shared" si="16"/>
        <v>0.61</v>
      </c>
      <c r="L143" s="30">
        <f t="shared" si="16"/>
        <v>28.8</v>
      </c>
      <c r="M143" s="30">
        <f t="shared" si="16"/>
        <v>6.15</v>
      </c>
      <c r="N143" s="30">
        <f t="shared" si="16"/>
        <v>353.65000000000003</v>
      </c>
      <c r="O143" s="30">
        <f t="shared" si="16"/>
        <v>658.63</v>
      </c>
      <c r="P143" s="30">
        <f t="shared" si="16"/>
        <v>504.98</v>
      </c>
      <c r="Q143" s="30">
        <f t="shared" si="16"/>
        <v>158.74</v>
      </c>
      <c r="R143" s="30">
        <f t="shared" si="16"/>
        <v>140.47</v>
      </c>
      <c r="S143" s="30">
        <f t="shared" si="16"/>
        <v>450.89</v>
      </c>
      <c r="T143" s="30">
        <f t="shared" si="16"/>
        <v>4.5600000000000005</v>
      </c>
      <c r="U143" s="30">
        <f t="shared" si="16"/>
        <v>60.5</v>
      </c>
      <c r="V143" s="30">
        <f t="shared" si="16"/>
        <v>8.36</v>
      </c>
    </row>
    <row r="144" spans="1:22" ht="20.100000000000001" customHeight="1" x14ac:dyDescent="0.2">
      <c r="A144" s="22"/>
      <c r="B144" s="39" t="s">
        <v>29</v>
      </c>
      <c r="C144" s="45">
        <f t="shared" ref="C144:D144" si="17">SUM(C143)</f>
        <v>620</v>
      </c>
      <c r="D144" s="45">
        <f t="shared" si="17"/>
        <v>20.36</v>
      </c>
      <c r="E144" s="45">
        <f t="shared" ref="E144:V144" si="18">SUM(E143)</f>
        <v>15.150000000000002</v>
      </c>
      <c r="F144" s="45">
        <f t="shared" si="18"/>
        <v>100.36000000000001</v>
      </c>
      <c r="G144" s="45">
        <f t="shared" si="18"/>
        <v>619.1</v>
      </c>
      <c r="H144" s="45">
        <f t="shared" si="18"/>
        <v>43.09</v>
      </c>
      <c r="I144" s="45">
        <f t="shared" si="18"/>
        <v>1.4300000000000002</v>
      </c>
      <c r="J144" s="45">
        <f t="shared" si="18"/>
        <v>0.56000000000000005</v>
      </c>
      <c r="K144" s="45">
        <f t="shared" si="18"/>
        <v>0.61</v>
      </c>
      <c r="L144" s="45">
        <f t="shared" si="18"/>
        <v>28.8</v>
      </c>
      <c r="M144" s="45">
        <f t="shared" si="18"/>
        <v>6.15</v>
      </c>
      <c r="N144" s="45">
        <f t="shared" si="18"/>
        <v>353.65000000000003</v>
      </c>
      <c r="O144" s="45">
        <f t="shared" si="18"/>
        <v>658.63</v>
      </c>
      <c r="P144" s="45">
        <f t="shared" si="18"/>
        <v>504.98</v>
      </c>
      <c r="Q144" s="45">
        <f t="shared" si="18"/>
        <v>158.74</v>
      </c>
      <c r="R144" s="45">
        <f t="shared" si="18"/>
        <v>140.47</v>
      </c>
      <c r="S144" s="45">
        <f t="shared" si="18"/>
        <v>450.89</v>
      </c>
      <c r="T144" s="45">
        <f t="shared" si="18"/>
        <v>4.5600000000000005</v>
      </c>
      <c r="U144" s="45">
        <f t="shared" si="18"/>
        <v>60.5</v>
      </c>
      <c r="V144" s="45">
        <f t="shared" si="18"/>
        <v>8.36</v>
      </c>
    </row>
    <row r="145" spans="1:22" s="18" customFormat="1" ht="20.100000000000001" customHeight="1" x14ac:dyDescent="0.2">
      <c r="A145" s="33"/>
      <c r="B145" s="81" t="s">
        <v>19</v>
      </c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23"/>
    </row>
    <row r="146" spans="1:22" ht="30" customHeight="1" x14ac:dyDescent="0.2">
      <c r="A146" s="22" t="s">
        <v>49</v>
      </c>
      <c r="B146" s="44" t="s">
        <v>61</v>
      </c>
      <c r="C146" s="27">
        <v>250</v>
      </c>
      <c r="D146" s="28">
        <v>2.4</v>
      </c>
      <c r="E146" s="28">
        <v>6.3</v>
      </c>
      <c r="F146" s="28">
        <v>12.9</v>
      </c>
      <c r="G146" s="28">
        <v>117.8</v>
      </c>
      <c r="H146" s="28">
        <v>129.11000000000001</v>
      </c>
      <c r="I146" s="28">
        <v>8.0299999999999994</v>
      </c>
      <c r="J146" s="28">
        <v>0.05</v>
      </c>
      <c r="K146" s="28">
        <v>0.05</v>
      </c>
      <c r="L146" s="28">
        <v>0</v>
      </c>
      <c r="M146" s="28">
        <v>1</v>
      </c>
      <c r="N146" s="28">
        <v>120.71</v>
      </c>
      <c r="O146" s="28">
        <v>139.02000000000001</v>
      </c>
      <c r="P146" s="28">
        <v>34.58</v>
      </c>
      <c r="Q146" s="28">
        <v>20.85</v>
      </c>
      <c r="R146" s="28">
        <v>18.29</v>
      </c>
      <c r="S146" s="28">
        <v>65.540000000000006</v>
      </c>
      <c r="T146" s="28">
        <v>0.69</v>
      </c>
      <c r="U146" s="28">
        <v>19.079999999999998</v>
      </c>
      <c r="V146" s="28">
        <v>3.55</v>
      </c>
    </row>
    <row r="147" spans="1:22" s="18" customFormat="1" ht="20.100000000000001" customHeight="1" x14ac:dyDescent="0.2">
      <c r="A147" s="33" t="s">
        <v>22</v>
      </c>
      <c r="B147" s="35" t="s">
        <v>152</v>
      </c>
      <c r="C147" s="27">
        <v>200</v>
      </c>
      <c r="D147" s="28">
        <v>10.24</v>
      </c>
      <c r="E147" s="28">
        <v>17.28</v>
      </c>
      <c r="F147" s="28">
        <v>23.2</v>
      </c>
      <c r="G147" s="28">
        <v>289.3</v>
      </c>
      <c r="H147" s="28">
        <v>119.42</v>
      </c>
      <c r="I147" s="28">
        <v>14</v>
      </c>
      <c r="J147" s="28">
        <v>0.03</v>
      </c>
      <c r="K147" s="28">
        <v>0.04</v>
      </c>
      <c r="L147" s="28">
        <v>0</v>
      </c>
      <c r="M147" s="28">
        <v>0</v>
      </c>
      <c r="N147" s="28">
        <v>246</v>
      </c>
      <c r="O147" s="28">
        <v>279</v>
      </c>
      <c r="P147" s="28">
        <v>42</v>
      </c>
      <c r="Q147" s="28">
        <v>27.94</v>
      </c>
      <c r="R147" s="28">
        <v>28</v>
      </c>
      <c r="S147" s="28">
        <v>68</v>
      </c>
      <c r="T147" s="28">
        <v>0.9</v>
      </c>
      <c r="U147" s="28">
        <v>35.31</v>
      </c>
      <c r="V147" s="28">
        <v>3.6</v>
      </c>
    </row>
    <row r="148" spans="1:22" s="19" customFormat="1" ht="19.5" customHeight="1" x14ac:dyDescent="0.2">
      <c r="A148" s="22" t="s">
        <v>100</v>
      </c>
      <c r="B148" s="41" t="s">
        <v>25</v>
      </c>
      <c r="C148" s="27">
        <v>50</v>
      </c>
      <c r="D148" s="28">
        <v>3.8</v>
      </c>
      <c r="E148" s="28">
        <v>0.4</v>
      </c>
      <c r="F148" s="28">
        <v>24.6</v>
      </c>
      <c r="G148" s="28">
        <v>117.2</v>
      </c>
      <c r="H148" s="28">
        <v>0</v>
      </c>
      <c r="I148" s="28">
        <v>0</v>
      </c>
      <c r="J148" s="28">
        <v>0.06</v>
      </c>
      <c r="K148" s="28">
        <v>0.02</v>
      </c>
      <c r="L148" s="28">
        <v>0</v>
      </c>
      <c r="M148" s="28">
        <v>1.1000000000000001</v>
      </c>
      <c r="N148" s="28">
        <v>249.5</v>
      </c>
      <c r="O148" s="28">
        <v>25.83</v>
      </c>
      <c r="P148" s="28">
        <v>10</v>
      </c>
      <c r="Q148" s="28">
        <v>7.25</v>
      </c>
      <c r="R148" s="28">
        <v>7</v>
      </c>
      <c r="S148" s="28">
        <v>32.5</v>
      </c>
      <c r="T148" s="28">
        <v>0.55000000000000004</v>
      </c>
      <c r="U148" s="28">
        <v>1.6</v>
      </c>
      <c r="V148" s="28">
        <v>3</v>
      </c>
    </row>
    <row r="149" spans="1:22" s="19" customFormat="1" ht="30" customHeight="1" x14ac:dyDescent="0.2">
      <c r="A149" s="36" t="s">
        <v>54</v>
      </c>
      <c r="B149" s="41" t="s">
        <v>55</v>
      </c>
      <c r="C149" s="27">
        <v>200</v>
      </c>
      <c r="D149" s="28">
        <v>0</v>
      </c>
      <c r="E149" s="28">
        <v>0</v>
      </c>
      <c r="F149" s="28">
        <v>30.1</v>
      </c>
      <c r="G149" s="28">
        <v>120.2</v>
      </c>
      <c r="H149" s="28">
        <v>74.88</v>
      </c>
      <c r="I149" s="28">
        <v>9.6999999999999993</v>
      </c>
      <c r="J149" s="28">
        <v>0.21</v>
      </c>
      <c r="K149" s="28">
        <v>0.27</v>
      </c>
      <c r="L149" s="28">
        <v>0</v>
      </c>
      <c r="M149" s="28">
        <v>2.88</v>
      </c>
      <c r="N149" s="28">
        <v>0.09</v>
      </c>
      <c r="O149" s="28">
        <v>0.28999999999999998</v>
      </c>
      <c r="P149" s="28">
        <v>0.41</v>
      </c>
      <c r="Q149" s="28">
        <v>0</v>
      </c>
      <c r="R149" s="28">
        <v>0.03</v>
      </c>
      <c r="S149" s="28">
        <v>0.02</v>
      </c>
      <c r="T149" s="28">
        <v>0.03</v>
      </c>
      <c r="U149" s="28">
        <v>0</v>
      </c>
      <c r="V149" s="28">
        <v>0</v>
      </c>
    </row>
    <row r="150" spans="1:22" s="18" customFormat="1" ht="20.100000000000001" customHeight="1" x14ac:dyDescent="0.2">
      <c r="A150" s="22" t="s">
        <v>100</v>
      </c>
      <c r="B150" s="41" t="s">
        <v>140</v>
      </c>
      <c r="C150" s="27">
        <v>100</v>
      </c>
      <c r="D150" s="28">
        <v>1.5</v>
      </c>
      <c r="E150" s="28">
        <v>0</v>
      </c>
      <c r="F150" s="28">
        <v>22.4</v>
      </c>
      <c r="G150" s="28">
        <v>95.6</v>
      </c>
      <c r="H150" s="28">
        <v>20</v>
      </c>
      <c r="I150" s="28">
        <v>10</v>
      </c>
      <c r="J150" s="28">
        <v>0.04</v>
      </c>
      <c r="K150" s="28">
        <v>0.05</v>
      </c>
      <c r="L150" s="28">
        <v>0</v>
      </c>
      <c r="M150" s="28">
        <v>0.6</v>
      </c>
      <c r="N150" s="28">
        <v>31</v>
      </c>
      <c r="O150" s="28">
        <v>193.33</v>
      </c>
      <c r="P150" s="28">
        <v>8</v>
      </c>
      <c r="Q150" s="28">
        <v>2.2000000000000002</v>
      </c>
      <c r="R150" s="28">
        <v>42</v>
      </c>
      <c r="S150" s="28">
        <v>28</v>
      </c>
      <c r="T150" s="28">
        <v>0.6</v>
      </c>
      <c r="U150" s="28">
        <v>0.05</v>
      </c>
      <c r="V150" s="28">
        <v>1</v>
      </c>
    </row>
    <row r="151" spans="1:22" ht="20.100000000000001" customHeight="1" x14ac:dyDescent="0.2">
      <c r="A151" s="22"/>
      <c r="B151" s="42" t="s">
        <v>28</v>
      </c>
      <c r="C151" s="31">
        <f t="shared" ref="C151:V151" si="19">SUM(C146:C149)</f>
        <v>700</v>
      </c>
      <c r="D151" s="31">
        <f t="shared" si="19"/>
        <v>16.440000000000001</v>
      </c>
      <c r="E151" s="31">
        <f t="shared" si="19"/>
        <v>23.98</v>
      </c>
      <c r="F151" s="31">
        <f t="shared" si="19"/>
        <v>90.800000000000011</v>
      </c>
      <c r="G151" s="31">
        <f t="shared" si="19"/>
        <v>644.50000000000011</v>
      </c>
      <c r="H151" s="31">
        <f t="shared" si="19"/>
        <v>323.41000000000003</v>
      </c>
      <c r="I151" s="31">
        <f t="shared" si="19"/>
        <v>31.73</v>
      </c>
      <c r="J151" s="31">
        <f t="shared" si="19"/>
        <v>0.35</v>
      </c>
      <c r="K151" s="31">
        <f t="shared" si="19"/>
        <v>0.38</v>
      </c>
      <c r="L151" s="31">
        <f t="shared" si="19"/>
        <v>0</v>
      </c>
      <c r="M151" s="31">
        <f t="shared" si="19"/>
        <v>4.9800000000000004</v>
      </c>
      <c r="N151" s="31">
        <f t="shared" si="19"/>
        <v>616.30000000000007</v>
      </c>
      <c r="O151" s="31">
        <f t="shared" si="19"/>
        <v>444.14</v>
      </c>
      <c r="P151" s="31">
        <f t="shared" si="19"/>
        <v>86.99</v>
      </c>
      <c r="Q151" s="31">
        <f t="shared" si="19"/>
        <v>56.040000000000006</v>
      </c>
      <c r="R151" s="31">
        <f t="shared" si="19"/>
        <v>53.32</v>
      </c>
      <c r="S151" s="31">
        <f t="shared" si="19"/>
        <v>166.06000000000003</v>
      </c>
      <c r="T151" s="31">
        <f t="shared" si="19"/>
        <v>2.1699999999999995</v>
      </c>
      <c r="U151" s="31">
        <f t="shared" si="19"/>
        <v>55.99</v>
      </c>
      <c r="V151" s="31">
        <f t="shared" si="19"/>
        <v>10.15</v>
      </c>
    </row>
    <row r="152" spans="1:22" ht="20.100000000000001" customHeight="1" x14ac:dyDescent="0.2">
      <c r="A152" s="22"/>
      <c r="B152" s="39" t="s">
        <v>29</v>
      </c>
      <c r="C152" s="45">
        <f t="shared" ref="C152:V152" si="20">SUM(C144+C151)</f>
        <v>1320</v>
      </c>
      <c r="D152" s="45">
        <f t="shared" si="20"/>
        <v>36.799999999999997</v>
      </c>
      <c r="E152" s="45">
        <f t="shared" si="20"/>
        <v>39.130000000000003</v>
      </c>
      <c r="F152" s="45">
        <f t="shared" si="20"/>
        <v>191.16000000000003</v>
      </c>
      <c r="G152" s="45">
        <f t="shared" si="20"/>
        <v>1263.6000000000001</v>
      </c>
      <c r="H152" s="45">
        <f t="shared" si="20"/>
        <v>366.5</v>
      </c>
      <c r="I152" s="45">
        <f t="shared" si="20"/>
        <v>33.160000000000004</v>
      </c>
      <c r="J152" s="45">
        <f t="shared" si="20"/>
        <v>0.91</v>
      </c>
      <c r="K152" s="45">
        <f t="shared" si="20"/>
        <v>0.99</v>
      </c>
      <c r="L152" s="45">
        <f t="shared" si="20"/>
        <v>28.8</v>
      </c>
      <c r="M152" s="45">
        <f t="shared" si="20"/>
        <v>11.13</v>
      </c>
      <c r="N152" s="45">
        <f t="shared" si="20"/>
        <v>969.95</v>
      </c>
      <c r="O152" s="45">
        <f t="shared" si="20"/>
        <v>1102.77</v>
      </c>
      <c r="P152" s="45">
        <f t="shared" si="20"/>
        <v>591.97</v>
      </c>
      <c r="Q152" s="45">
        <f t="shared" si="20"/>
        <v>214.78000000000003</v>
      </c>
      <c r="R152" s="45">
        <f t="shared" si="20"/>
        <v>193.79</v>
      </c>
      <c r="S152" s="45">
        <f t="shared" si="20"/>
        <v>616.95000000000005</v>
      </c>
      <c r="T152" s="45">
        <f t="shared" si="20"/>
        <v>6.73</v>
      </c>
      <c r="U152" s="45">
        <f t="shared" si="20"/>
        <v>116.49000000000001</v>
      </c>
      <c r="V152" s="45">
        <f t="shared" si="20"/>
        <v>18.509999999999998</v>
      </c>
    </row>
    <row r="153" spans="1:22" s="18" customFormat="1" ht="12.75" customHeight="1" x14ac:dyDescent="0.2">
      <c r="A153" s="48"/>
      <c r="B153" s="174" t="s">
        <v>59</v>
      </c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50"/>
    </row>
    <row r="154" spans="1:22" s="19" customFormat="1" ht="15" customHeight="1" x14ac:dyDescent="0.2">
      <c r="A154" s="91"/>
      <c r="B154" s="120" t="s">
        <v>164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2"/>
    </row>
    <row r="155" spans="1:22" ht="18" customHeight="1" x14ac:dyDescent="0.2">
      <c r="A155" s="49" t="s">
        <v>2</v>
      </c>
      <c r="B155" s="125" t="s">
        <v>3</v>
      </c>
      <c r="C155" s="126" t="s">
        <v>4</v>
      </c>
      <c r="D155" s="127" t="s">
        <v>5</v>
      </c>
      <c r="E155" s="127"/>
      <c r="F155" s="127"/>
      <c r="G155" s="128" t="s">
        <v>6</v>
      </c>
      <c r="H155" s="159" t="s">
        <v>7</v>
      </c>
      <c r="I155" s="160"/>
      <c r="J155" s="160"/>
      <c r="K155" s="161"/>
      <c r="L155" s="50"/>
      <c r="M155" s="50"/>
      <c r="N155" s="50"/>
      <c r="O155" s="143" t="s">
        <v>8</v>
      </c>
      <c r="P155" s="144"/>
      <c r="Q155" s="144"/>
      <c r="R155" s="145"/>
      <c r="S155" s="92"/>
      <c r="T155" s="89"/>
      <c r="U155" s="89"/>
      <c r="V155" s="89"/>
    </row>
    <row r="156" spans="1:22" ht="14.25" customHeight="1" x14ac:dyDescent="0.2">
      <c r="A156" s="49"/>
      <c r="B156" s="125"/>
      <c r="C156" s="126"/>
      <c r="D156" s="89" t="s">
        <v>9</v>
      </c>
      <c r="E156" s="89" t="s">
        <v>10</v>
      </c>
      <c r="F156" s="90" t="s">
        <v>11</v>
      </c>
      <c r="G156" s="128"/>
      <c r="H156" s="89" t="s">
        <v>104</v>
      </c>
      <c r="I156" s="89" t="s">
        <v>77</v>
      </c>
      <c r="J156" s="89" t="s">
        <v>76</v>
      </c>
      <c r="K156" s="89" t="s">
        <v>105</v>
      </c>
      <c r="L156" s="89" t="s">
        <v>106</v>
      </c>
      <c r="M156" s="89" t="s">
        <v>107</v>
      </c>
      <c r="N156" s="89" t="s">
        <v>108</v>
      </c>
      <c r="O156" s="89" t="s">
        <v>109</v>
      </c>
      <c r="P156" s="89" t="s">
        <v>78</v>
      </c>
      <c r="Q156" s="89" t="s">
        <v>110</v>
      </c>
      <c r="R156" s="89" t="s">
        <v>80</v>
      </c>
      <c r="S156" s="89" t="s">
        <v>79</v>
      </c>
      <c r="T156" s="89" t="s">
        <v>81</v>
      </c>
      <c r="U156" s="89" t="s">
        <v>111</v>
      </c>
      <c r="V156" s="89" t="s">
        <v>112</v>
      </c>
    </row>
    <row r="157" spans="1:22" ht="12.95" customHeight="1" x14ac:dyDescent="0.2">
      <c r="A157" s="22"/>
      <c r="B157" s="42" t="s">
        <v>12</v>
      </c>
      <c r="C157" s="24"/>
      <c r="D157" s="25"/>
      <c r="E157" s="25"/>
      <c r="F157" s="25"/>
      <c r="G157" s="25"/>
      <c r="H157" s="89"/>
      <c r="I157" s="89"/>
      <c r="J157" s="89"/>
      <c r="K157" s="89"/>
      <c r="L157" s="89"/>
      <c r="M157" s="89"/>
      <c r="N157" s="89"/>
      <c r="O157" s="89"/>
      <c r="P157" s="25"/>
      <c r="Q157" s="25"/>
      <c r="R157" s="25"/>
      <c r="S157" s="25"/>
      <c r="T157" s="25"/>
      <c r="U157" s="25"/>
      <c r="V157" s="25"/>
    </row>
    <row r="158" spans="1:22" ht="20.100000000000001" customHeight="1" x14ac:dyDescent="0.2">
      <c r="A158" s="22" t="s">
        <v>163</v>
      </c>
      <c r="B158" s="41" t="s">
        <v>14</v>
      </c>
      <c r="C158" s="27">
        <v>200</v>
      </c>
      <c r="D158" s="28">
        <v>4.8</v>
      </c>
      <c r="E158" s="28">
        <v>7.6</v>
      </c>
      <c r="F158" s="28">
        <v>39</v>
      </c>
      <c r="G158" s="28">
        <v>243.3</v>
      </c>
      <c r="H158" s="51">
        <v>34.799999999999997</v>
      </c>
      <c r="I158" s="51">
        <v>0.52</v>
      </c>
      <c r="J158" s="51">
        <v>0.05</v>
      </c>
      <c r="K158" s="51">
        <v>0.14000000000000001</v>
      </c>
      <c r="L158" s="51">
        <v>0.1</v>
      </c>
      <c r="M158" s="51">
        <v>1.47</v>
      </c>
      <c r="N158" s="51">
        <v>630.25</v>
      </c>
      <c r="O158" s="51">
        <v>83.01</v>
      </c>
      <c r="P158" s="51">
        <v>116.21</v>
      </c>
      <c r="Q158" s="51">
        <v>35.72</v>
      </c>
      <c r="R158" s="51">
        <v>26.05</v>
      </c>
      <c r="S158" s="51">
        <v>122.15</v>
      </c>
      <c r="T158" s="51">
        <v>0.46</v>
      </c>
      <c r="U158" s="51">
        <v>89.43</v>
      </c>
      <c r="V158" s="51">
        <v>5.95</v>
      </c>
    </row>
    <row r="159" spans="1:22" ht="20.100000000000001" customHeight="1" x14ac:dyDescent="0.2">
      <c r="A159" s="22" t="s">
        <v>48</v>
      </c>
      <c r="B159" s="41" t="s">
        <v>119</v>
      </c>
      <c r="C159" s="27">
        <v>30</v>
      </c>
      <c r="D159" s="28">
        <v>7</v>
      </c>
      <c r="E159" s="28">
        <v>8.9</v>
      </c>
      <c r="F159" s="28">
        <v>0</v>
      </c>
      <c r="G159" s="28">
        <v>107.5</v>
      </c>
      <c r="H159" s="51">
        <v>78</v>
      </c>
      <c r="I159" s="51">
        <v>0.21</v>
      </c>
      <c r="J159" s="51">
        <v>0.01</v>
      </c>
      <c r="K159" s="51">
        <v>0.09</v>
      </c>
      <c r="L159" s="51">
        <v>0.28999999999999998</v>
      </c>
      <c r="M159" s="51">
        <v>0.09</v>
      </c>
      <c r="N159" s="51">
        <v>243</v>
      </c>
      <c r="O159" s="51">
        <v>14.67</v>
      </c>
      <c r="P159" s="28">
        <v>264</v>
      </c>
      <c r="Q159" s="28">
        <v>0</v>
      </c>
      <c r="R159" s="28">
        <v>10.5</v>
      </c>
      <c r="S159" s="28">
        <v>150</v>
      </c>
      <c r="T159" s="28">
        <v>0.3</v>
      </c>
      <c r="U159" s="28">
        <v>0</v>
      </c>
      <c r="V159" s="28">
        <v>4.3499999999999996</v>
      </c>
    </row>
    <row r="160" spans="1:22" ht="20.100000000000001" customHeight="1" x14ac:dyDescent="0.2">
      <c r="A160" s="22" t="s">
        <v>100</v>
      </c>
      <c r="B160" s="41" t="s">
        <v>25</v>
      </c>
      <c r="C160" s="27">
        <v>50</v>
      </c>
      <c r="D160" s="28">
        <v>3.8</v>
      </c>
      <c r="E160" s="28">
        <v>0.4</v>
      </c>
      <c r="F160" s="28">
        <v>24.6</v>
      </c>
      <c r="G160" s="28">
        <v>117.2</v>
      </c>
      <c r="H160" s="51">
        <v>0</v>
      </c>
      <c r="I160" s="51">
        <v>0</v>
      </c>
      <c r="J160" s="51">
        <v>0.06</v>
      </c>
      <c r="K160" s="51">
        <v>0.02</v>
      </c>
      <c r="L160" s="51">
        <v>0</v>
      </c>
      <c r="M160" s="51">
        <v>1.1000000000000001</v>
      </c>
      <c r="N160" s="51">
        <v>249.5</v>
      </c>
      <c r="O160" s="51">
        <v>25.83</v>
      </c>
      <c r="P160" s="28">
        <v>10</v>
      </c>
      <c r="Q160" s="28">
        <v>7.25</v>
      </c>
      <c r="R160" s="28">
        <v>7</v>
      </c>
      <c r="S160" s="28">
        <v>32.5</v>
      </c>
      <c r="T160" s="28">
        <v>0.55000000000000004</v>
      </c>
      <c r="U160" s="28">
        <v>1.6</v>
      </c>
      <c r="V160" s="28">
        <v>3</v>
      </c>
    </row>
    <row r="161" spans="1:22" ht="20.100000000000001" customHeight="1" x14ac:dyDescent="0.2">
      <c r="A161" s="22" t="s">
        <v>159</v>
      </c>
      <c r="B161" s="41" t="s">
        <v>36</v>
      </c>
      <c r="C161" s="27">
        <v>200</v>
      </c>
      <c r="D161" s="28">
        <v>0.2</v>
      </c>
      <c r="E161" s="28">
        <v>0.1</v>
      </c>
      <c r="F161" s="28">
        <v>6.6</v>
      </c>
      <c r="G161" s="28">
        <v>27.9</v>
      </c>
      <c r="H161" s="51">
        <v>0.38</v>
      </c>
      <c r="I161" s="51">
        <v>1.1599999999999999</v>
      </c>
      <c r="J161" s="51">
        <v>0</v>
      </c>
      <c r="K161" s="51">
        <v>0.01</v>
      </c>
      <c r="L161" s="51">
        <v>0</v>
      </c>
      <c r="M161" s="51">
        <v>0.1</v>
      </c>
      <c r="N161" s="51">
        <v>1.26</v>
      </c>
      <c r="O161" s="51">
        <v>16.79</v>
      </c>
      <c r="P161" s="28">
        <v>6.94</v>
      </c>
      <c r="Q161" s="28">
        <v>0.7</v>
      </c>
      <c r="R161" s="28">
        <v>4.5599999999999996</v>
      </c>
      <c r="S161" s="28">
        <v>8.52</v>
      </c>
      <c r="T161" s="28">
        <v>0.77</v>
      </c>
      <c r="U161" s="28">
        <v>0.01</v>
      </c>
      <c r="V161" s="28">
        <v>0.02</v>
      </c>
    </row>
    <row r="162" spans="1:22" ht="20.100000000000001" customHeight="1" x14ac:dyDescent="0.2">
      <c r="A162" s="22" t="e">
        <f>#REF!</f>
        <v>#REF!</v>
      </c>
      <c r="B162" s="41" t="s">
        <v>97</v>
      </c>
      <c r="C162" s="27">
        <v>80</v>
      </c>
      <c r="D162" s="28">
        <v>7.7</v>
      </c>
      <c r="E162" s="28">
        <v>2.4</v>
      </c>
      <c r="F162" s="28">
        <v>53.4</v>
      </c>
      <c r="G162" s="28">
        <v>266</v>
      </c>
      <c r="H162" s="28">
        <v>0</v>
      </c>
      <c r="I162" s="28">
        <v>0</v>
      </c>
      <c r="J162" s="28">
        <v>0.11</v>
      </c>
      <c r="K162" s="28">
        <v>0.03</v>
      </c>
      <c r="L162" s="28">
        <v>0</v>
      </c>
      <c r="M162" s="28">
        <v>2.2000000000000002</v>
      </c>
      <c r="N162" s="28">
        <v>437</v>
      </c>
      <c r="O162" s="28">
        <v>53.89</v>
      </c>
      <c r="P162" s="28">
        <v>20</v>
      </c>
      <c r="Q162" s="28">
        <v>0</v>
      </c>
      <c r="R162" s="28">
        <v>13</v>
      </c>
      <c r="S162" s="28">
        <v>68</v>
      </c>
      <c r="T162" s="28">
        <v>1.2</v>
      </c>
      <c r="U162" s="28">
        <v>0</v>
      </c>
      <c r="V162" s="28">
        <v>0</v>
      </c>
    </row>
    <row r="163" spans="1:22" s="18" customFormat="1" ht="20.100000000000001" customHeight="1" x14ac:dyDescent="0.2">
      <c r="A163" s="33"/>
      <c r="B163" s="42" t="s">
        <v>18</v>
      </c>
      <c r="C163" s="30">
        <f t="shared" ref="C163:V163" si="21">SUM(C158:C162)</f>
        <v>560</v>
      </c>
      <c r="D163" s="30">
        <f t="shared" si="21"/>
        <v>23.5</v>
      </c>
      <c r="E163" s="30">
        <f t="shared" si="21"/>
        <v>19.399999999999999</v>
      </c>
      <c r="F163" s="30">
        <f t="shared" si="21"/>
        <v>123.6</v>
      </c>
      <c r="G163" s="30">
        <f t="shared" si="21"/>
        <v>761.9</v>
      </c>
      <c r="H163" s="30">
        <f t="shared" si="21"/>
        <v>113.17999999999999</v>
      </c>
      <c r="I163" s="30">
        <f t="shared" si="21"/>
        <v>1.89</v>
      </c>
      <c r="J163" s="30">
        <f t="shared" si="21"/>
        <v>0.22999999999999998</v>
      </c>
      <c r="K163" s="30">
        <f t="shared" si="21"/>
        <v>0.29000000000000004</v>
      </c>
      <c r="L163" s="30">
        <f t="shared" si="21"/>
        <v>0.39</v>
      </c>
      <c r="M163" s="30">
        <f t="shared" si="21"/>
        <v>4.9600000000000009</v>
      </c>
      <c r="N163" s="30">
        <f t="shared" si="21"/>
        <v>1561.01</v>
      </c>
      <c r="O163" s="30">
        <f t="shared" si="21"/>
        <v>194.19</v>
      </c>
      <c r="P163" s="30">
        <f t="shared" si="21"/>
        <v>417.15</v>
      </c>
      <c r="Q163" s="30">
        <f t="shared" si="21"/>
        <v>43.67</v>
      </c>
      <c r="R163" s="30">
        <f t="shared" si="21"/>
        <v>61.11</v>
      </c>
      <c r="S163" s="30">
        <f t="shared" si="21"/>
        <v>381.16999999999996</v>
      </c>
      <c r="T163" s="30">
        <f t="shared" si="21"/>
        <v>3.2800000000000002</v>
      </c>
      <c r="U163" s="30">
        <f t="shared" si="21"/>
        <v>91.04</v>
      </c>
      <c r="V163" s="30">
        <f t="shared" si="21"/>
        <v>13.32</v>
      </c>
    </row>
    <row r="164" spans="1:22" s="18" customFormat="1" ht="20.100000000000001" customHeight="1" x14ac:dyDescent="0.2">
      <c r="A164" s="33"/>
      <c r="B164" s="81" t="s">
        <v>19</v>
      </c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23"/>
    </row>
    <row r="165" spans="1:22" s="18" customFormat="1" ht="26.25" customHeight="1" x14ac:dyDescent="0.2">
      <c r="A165" s="33" t="s">
        <v>49</v>
      </c>
      <c r="B165" s="41" t="s">
        <v>50</v>
      </c>
      <c r="C165" s="22">
        <v>250</v>
      </c>
      <c r="D165" s="52">
        <v>2.4</v>
      </c>
      <c r="E165" s="52">
        <v>6.4</v>
      </c>
      <c r="F165" s="52">
        <v>16.5</v>
      </c>
      <c r="G165" s="52">
        <v>133.30000000000001</v>
      </c>
      <c r="H165" s="52">
        <v>129.91999999999999</v>
      </c>
      <c r="I165" s="52">
        <v>6.93</v>
      </c>
      <c r="J165" s="52">
        <v>0.08</v>
      </c>
      <c r="K165" s="52">
        <v>0.06</v>
      </c>
      <c r="L165" s="52">
        <v>0</v>
      </c>
      <c r="M165" s="52">
        <v>1.42</v>
      </c>
      <c r="N165" s="52">
        <v>245.99</v>
      </c>
      <c r="O165" s="52">
        <v>232.61</v>
      </c>
      <c r="P165" s="52">
        <v>26.35</v>
      </c>
      <c r="Q165" s="52">
        <v>35.35</v>
      </c>
      <c r="R165" s="52">
        <v>24.64</v>
      </c>
      <c r="S165" s="52">
        <v>64.239999999999995</v>
      </c>
      <c r="T165" s="52">
        <v>0.89</v>
      </c>
      <c r="U165" s="52">
        <v>20.75</v>
      </c>
      <c r="V165" s="52">
        <v>0.94</v>
      </c>
    </row>
    <row r="166" spans="1:22" s="18" customFormat="1" ht="24" customHeight="1" x14ac:dyDescent="0.2">
      <c r="A166" s="33" t="s">
        <v>37</v>
      </c>
      <c r="B166" s="41" t="s">
        <v>38</v>
      </c>
      <c r="C166" s="22">
        <v>180</v>
      </c>
      <c r="D166" s="52">
        <v>6.4</v>
      </c>
      <c r="E166" s="52">
        <v>6.6</v>
      </c>
      <c r="F166" s="52">
        <v>39.299999999999997</v>
      </c>
      <c r="G166" s="52">
        <v>242.4</v>
      </c>
      <c r="H166" s="52">
        <v>31.97</v>
      </c>
      <c r="I166" s="52">
        <v>0</v>
      </c>
      <c r="J166" s="52">
        <v>7.0000000000000007E-2</v>
      </c>
      <c r="K166" s="52">
        <v>0.03</v>
      </c>
      <c r="L166" s="52">
        <v>0.08</v>
      </c>
      <c r="M166" s="52">
        <v>1.43</v>
      </c>
      <c r="N166" s="52">
        <v>178.35</v>
      </c>
      <c r="O166" s="52">
        <v>35.299999999999997</v>
      </c>
      <c r="P166" s="52">
        <v>13.04</v>
      </c>
      <c r="Q166" s="52">
        <v>14.3</v>
      </c>
      <c r="R166" s="52">
        <v>8.6300000000000008</v>
      </c>
      <c r="S166" s="52">
        <v>48.06</v>
      </c>
      <c r="T166" s="52">
        <v>0.88</v>
      </c>
      <c r="U166" s="52">
        <v>24.92</v>
      </c>
      <c r="V166" s="52">
        <v>7.0000000000000007E-2</v>
      </c>
    </row>
    <row r="167" spans="1:22" s="18" customFormat="1" ht="20.100000000000001" customHeight="1" x14ac:dyDescent="0.2">
      <c r="A167" s="33" t="s">
        <v>62</v>
      </c>
      <c r="B167" s="41" t="s">
        <v>63</v>
      </c>
      <c r="C167" s="27" t="s">
        <v>45</v>
      </c>
      <c r="D167" s="52">
        <v>24.1</v>
      </c>
      <c r="E167" s="52">
        <v>1.8</v>
      </c>
      <c r="F167" s="52">
        <v>0.8</v>
      </c>
      <c r="G167" s="52">
        <v>116.1</v>
      </c>
      <c r="H167" s="52">
        <v>22.93</v>
      </c>
      <c r="I167" s="52">
        <v>2.7</v>
      </c>
      <c r="J167" s="52">
        <v>0.06</v>
      </c>
      <c r="K167" s="52">
        <v>0.06</v>
      </c>
      <c r="L167" s="52">
        <v>0</v>
      </c>
      <c r="M167" s="52">
        <v>6.68</v>
      </c>
      <c r="N167" s="52">
        <v>160.44</v>
      </c>
      <c r="O167" s="52">
        <v>158.91999999999999</v>
      </c>
      <c r="P167" s="52">
        <v>16.100000000000001</v>
      </c>
      <c r="Q167" s="52">
        <v>148.22999999999999</v>
      </c>
      <c r="R167" s="52">
        <v>83.46</v>
      </c>
      <c r="S167" s="52">
        <v>164.91</v>
      </c>
      <c r="T167" s="52">
        <v>1.4</v>
      </c>
      <c r="U167" s="52">
        <v>21.7</v>
      </c>
      <c r="V167" s="52">
        <v>21.68</v>
      </c>
    </row>
    <row r="168" spans="1:22" s="19" customFormat="1" ht="20.100000000000001" customHeight="1" x14ac:dyDescent="0.2">
      <c r="A168" s="43" t="s">
        <v>23</v>
      </c>
      <c r="B168" s="41" t="s">
        <v>24</v>
      </c>
      <c r="C168" s="22">
        <v>50</v>
      </c>
      <c r="D168" s="52">
        <v>1.6</v>
      </c>
      <c r="E168" s="52">
        <v>1.4</v>
      </c>
      <c r="F168" s="52">
        <v>4.4000000000000004</v>
      </c>
      <c r="G168" s="52">
        <v>36.5</v>
      </c>
      <c r="H168" s="52">
        <v>65.91</v>
      </c>
      <c r="I168" s="52">
        <v>1.34</v>
      </c>
      <c r="J168" s="52">
        <v>0.01</v>
      </c>
      <c r="K168" s="52">
        <v>0.01</v>
      </c>
      <c r="L168" s="52">
        <v>0.02</v>
      </c>
      <c r="M168" s="52">
        <v>0.16</v>
      </c>
      <c r="N168" s="52">
        <v>6.08</v>
      </c>
      <c r="O168" s="52">
        <v>39.33</v>
      </c>
      <c r="P168" s="52">
        <v>4.46</v>
      </c>
      <c r="Q168" s="52">
        <v>4.51</v>
      </c>
      <c r="R168" s="52">
        <v>6.12</v>
      </c>
      <c r="S168" s="52">
        <v>11.79</v>
      </c>
      <c r="T168" s="52">
        <v>0.25</v>
      </c>
      <c r="U168" s="52">
        <v>0.9</v>
      </c>
      <c r="V168" s="52">
        <v>0.22</v>
      </c>
    </row>
    <row r="169" spans="1:22" s="21" customFormat="1" ht="23.25" customHeight="1" x14ac:dyDescent="0.2">
      <c r="A169" s="33" t="s">
        <v>26</v>
      </c>
      <c r="B169" s="41" t="s">
        <v>27</v>
      </c>
      <c r="C169" s="22">
        <v>200</v>
      </c>
      <c r="D169" s="52">
        <v>0.6</v>
      </c>
      <c r="E169" s="52">
        <v>0</v>
      </c>
      <c r="F169" s="52">
        <v>22.7</v>
      </c>
      <c r="G169" s="52">
        <v>93.2</v>
      </c>
      <c r="H169" s="52">
        <v>18.3</v>
      </c>
      <c r="I169" s="52">
        <v>0.02</v>
      </c>
      <c r="J169" s="52">
        <v>0</v>
      </c>
      <c r="K169" s="52">
        <v>0</v>
      </c>
      <c r="L169" s="52">
        <v>0</v>
      </c>
      <c r="M169" s="52">
        <v>0.06</v>
      </c>
      <c r="N169" s="52">
        <v>0.05</v>
      </c>
      <c r="O169" s="52">
        <v>0.1</v>
      </c>
      <c r="P169" s="52">
        <v>60.43</v>
      </c>
      <c r="Q169" s="52">
        <v>0</v>
      </c>
      <c r="R169" s="52">
        <v>2.57</v>
      </c>
      <c r="S169" s="52">
        <v>5.25</v>
      </c>
      <c r="T169" s="52">
        <v>0.1</v>
      </c>
      <c r="U169" s="52">
        <v>0</v>
      </c>
      <c r="V169" s="52">
        <v>0</v>
      </c>
    </row>
    <row r="170" spans="1:22" ht="20.100000000000001" customHeight="1" x14ac:dyDescent="0.2">
      <c r="A170" s="22" t="s">
        <v>100</v>
      </c>
      <c r="B170" s="41" t="s">
        <v>118</v>
      </c>
      <c r="C170" s="22">
        <v>60</v>
      </c>
      <c r="D170" s="52">
        <v>0.53</v>
      </c>
      <c r="E170" s="52">
        <v>0</v>
      </c>
      <c r="F170" s="52">
        <v>1.47</v>
      </c>
      <c r="G170" s="52">
        <v>8.4</v>
      </c>
      <c r="H170" s="52">
        <v>4.5</v>
      </c>
      <c r="I170" s="52">
        <v>4.5</v>
      </c>
      <c r="J170" s="52">
        <v>0.01</v>
      </c>
      <c r="K170" s="52">
        <v>0.02</v>
      </c>
      <c r="L170" s="52">
        <v>0</v>
      </c>
      <c r="M170" s="52">
        <v>0.09</v>
      </c>
      <c r="N170" s="52">
        <v>3.6</v>
      </c>
      <c r="O170" s="52">
        <v>35.25</v>
      </c>
      <c r="P170" s="52">
        <v>10.35</v>
      </c>
      <c r="Q170" s="52">
        <v>7.65</v>
      </c>
      <c r="R170" s="52">
        <v>6.3</v>
      </c>
      <c r="S170" s="52">
        <v>18.899999999999999</v>
      </c>
      <c r="T170" s="52">
        <v>0.27</v>
      </c>
      <c r="U170" s="52">
        <v>1.35</v>
      </c>
      <c r="V170" s="52">
        <v>0.14000000000000001</v>
      </c>
    </row>
    <row r="171" spans="1:22" ht="20.100000000000001" customHeight="1" x14ac:dyDescent="0.2">
      <c r="A171" s="22" t="s">
        <v>100</v>
      </c>
      <c r="B171" s="41" t="s">
        <v>25</v>
      </c>
      <c r="C171" s="22">
        <v>50</v>
      </c>
      <c r="D171" s="52">
        <v>3.8</v>
      </c>
      <c r="E171" s="52">
        <v>0.4</v>
      </c>
      <c r="F171" s="52">
        <v>24.6</v>
      </c>
      <c r="G171" s="52">
        <v>117.2</v>
      </c>
      <c r="H171" s="52">
        <v>0</v>
      </c>
      <c r="I171" s="52">
        <v>0</v>
      </c>
      <c r="J171" s="52">
        <v>0.06</v>
      </c>
      <c r="K171" s="52">
        <v>0.02</v>
      </c>
      <c r="L171" s="52">
        <v>0</v>
      </c>
      <c r="M171" s="52">
        <v>1.1000000000000001</v>
      </c>
      <c r="N171" s="52">
        <v>249.5</v>
      </c>
      <c r="O171" s="52">
        <v>25.83</v>
      </c>
      <c r="P171" s="52">
        <v>10</v>
      </c>
      <c r="Q171" s="52">
        <v>7.25</v>
      </c>
      <c r="R171" s="52">
        <v>7</v>
      </c>
      <c r="S171" s="52">
        <v>32.5</v>
      </c>
      <c r="T171" s="52">
        <v>0.55000000000000004</v>
      </c>
      <c r="U171" s="52">
        <v>1.6</v>
      </c>
      <c r="V171" s="52">
        <v>3</v>
      </c>
    </row>
    <row r="172" spans="1:22" ht="20.100000000000001" customHeight="1" x14ac:dyDescent="0.2">
      <c r="A172" s="22" t="s">
        <v>100</v>
      </c>
      <c r="B172" s="41" t="s">
        <v>123</v>
      </c>
      <c r="C172" s="22">
        <v>100</v>
      </c>
      <c r="D172" s="52">
        <v>0.4</v>
      </c>
      <c r="E172" s="52">
        <v>0.3</v>
      </c>
      <c r="F172" s="52">
        <v>10.3</v>
      </c>
      <c r="G172" s="52">
        <v>45.5</v>
      </c>
      <c r="H172" s="52">
        <v>2</v>
      </c>
      <c r="I172" s="52">
        <v>5</v>
      </c>
      <c r="J172" s="52">
        <v>0.02</v>
      </c>
      <c r="K172" s="52">
        <v>0.03</v>
      </c>
      <c r="L172" s="52">
        <v>0</v>
      </c>
      <c r="M172" s="52">
        <v>0.1</v>
      </c>
      <c r="N172" s="52">
        <v>14</v>
      </c>
      <c r="O172" s="52">
        <v>86.11</v>
      </c>
      <c r="P172" s="52">
        <v>19</v>
      </c>
      <c r="Q172" s="52">
        <v>10</v>
      </c>
      <c r="R172" s="52">
        <v>12</v>
      </c>
      <c r="S172" s="52">
        <v>16</v>
      </c>
      <c r="T172" s="52">
        <v>2.2999999999999998</v>
      </c>
      <c r="U172" s="52">
        <v>1</v>
      </c>
      <c r="V172" s="52">
        <v>0.1</v>
      </c>
    </row>
    <row r="173" spans="1:22" ht="12.95" customHeight="1" x14ac:dyDescent="0.2">
      <c r="A173" s="22"/>
      <c r="B173" s="42" t="s">
        <v>28</v>
      </c>
      <c r="C173" s="53">
        <f t="shared" ref="C173:V173" si="22">SUM(C165:C171)</f>
        <v>790</v>
      </c>
      <c r="D173" s="53">
        <f t="shared" si="22"/>
        <v>39.430000000000007</v>
      </c>
      <c r="E173" s="53">
        <f t="shared" si="22"/>
        <v>16.599999999999998</v>
      </c>
      <c r="F173" s="53">
        <f t="shared" si="22"/>
        <v>109.76999999999998</v>
      </c>
      <c r="G173" s="53">
        <f t="shared" si="22"/>
        <v>747.10000000000014</v>
      </c>
      <c r="H173" s="53">
        <f t="shared" si="22"/>
        <v>273.52999999999997</v>
      </c>
      <c r="I173" s="53">
        <f t="shared" si="22"/>
        <v>15.489999999999998</v>
      </c>
      <c r="J173" s="53">
        <f t="shared" si="22"/>
        <v>0.29000000000000004</v>
      </c>
      <c r="K173" s="53">
        <f t="shared" si="22"/>
        <v>0.19999999999999998</v>
      </c>
      <c r="L173" s="53">
        <f t="shared" si="22"/>
        <v>0.1</v>
      </c>
      <c r="M173" s="53">
        <f t="shared" si="22"/>
        <v>10.94</v>
      </c>
      <c r="N173" s="53">
        <f t="shared" si="22"/>
        <v>844.01</v>
      </c>
      <c r="O173" s="53">
        <f t="shared" si="22"/>
        <v>527.34</v>
      </c>
      <c r="P173" s="53">
        <f t="shared" si="22"/>
        <v>140.72999999999999</v>
      </c>
      <c r="Q173" s="53">
        <f t="shared" si="22"/>
        <v>217.29</v>
      </c>
      <c r="R173" s="53">
        <f t="shared" si="22"/>
        <v>138.72</v>
      </c>
      <c r="S173" s="53">
        <f t="shared" si="22"/>
        <v>345.65</v>
      </c>
      <c r="T173" s="53">
        <f t="shared" si="22"/>
        <v>4.34</v>
      </c>
      <c r="U173" s="53">
        <f t="shared" si="22"/>
        <v>71.22</v>
      </c>
      <c r="V173" s="53">
        <f t="shared" si="22"/>
        <v>26.05</v>
      </c>
    </row>
    <row r="174" spans="1:22" ht="12.95" customHeight="1" x14ac:dyDescent="0.2">
      <c r="A174" s="22"/>
      <c r="B174" s="39" t="s">
        <v>29</v>
      </c>
      <c r="C174" s="45">
        <f t="shared" ref="C174:V174" si="23">SUM(C163+C173)</f>
        <v>1350</v>
      </c>
      <c r="D174" s="45">
        <f t="shared" si="23"/>
        <v>62.930000000000007</v>
      </c>
      <c r="E174" s="45">
        <f t="shared" si="23"/>
        <v>36</v>
      </c>
      <c r="F174" s="45">
        <f t="shared" si="23"/>
        <v>233.36999999999998</v>
      </c>
      <c r="G174" s="45">
        <f t="shared" si="23"/>
        <v>1509</v>
      </c>
      <c r="H174" s="45">
        <f t="shared" si="23"/>
        <v>386.71</v>
      </c>
      <c r="I174" s="45">
        <f t="shared" si="23"/>
        <v>17.38</v>
      </c>
      <c r="J174" s="45">
        <f t="shared" si="23"/>
        <v>0.52</v>
      </c>
      <c r="K174" s="45">
        <f t="shared" si="23"/>
        <v>0.49</v>
      </c>
      <c r="L174" s="45">
        <f t="shared" si="23"/>
        <v>0.49</v>
      </c>
      <c r="M174" s="45">
        <f t="shared" si="23"/>
        <v>15.9</v>
      </c>
      <c r="N174" s="45">
        <f t="shared" si="23"/>
        <v>2405.02</v>
      </c>
      <c r="O174" s="45">
        <f t="shared" si="23"/>
        <v>721.53</v>
      </c>
      <c r="P174" s="45">
        <f t="shared" si="23"/>
        <v>557.88</v>
      </c>
      <c r="Q174" s="45">
        <f t="shared" si="23"/>
        <v>260.95999999999998</v>
      </c>
      <c r="R174" s="45">
        <f t="shared" si="23"/>
        <v>199.82999999999998</v>
      </c>
      <c r="S174" s="45">
        <f t="shared" si="23"/>
        <v>726.81999999999994</v>
      </c>
      <c r="T174" s="45">
        <f t="shared" si="23"/>
        <v>7.62</v>
      </c>
      <c r="U174" s="45">
        <f t="shared" si="23"/>
        <v>162.26</v>
      </c>
      <c r="V174" s="45">
        <f t="shared" si="23"/>
        <v>39.370000000000005</v>
      </c>
    </row>
    <row r="175" spans="1:22" s="32" customFormat="1" ht="12.95" customHeight="1" x14ac:dyDescent="0.2">
      <c r="A175" s="54"/>
      <c r="B175" s="162" t="s">
        <v>165</v>
      </c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4"/>
    </row>
    <row r="176" spans="1:22" s="18" customFormat="1" ht="18" customHeight="1" x14ac:dyDescent="0.2">
      <c r="A176" s="33"/>
      <c r="B176" s="125" t="s">
        <v>3</v>
      </c>
      <c r="C176" s="126" t="s">
        <v>4</v>
      </c>
      <c r="D176" s="127" t="s">
        <v>5</v>
      </c>
      <c r="E176" s="127"/>
      <c r="F176" s="127"/>
      <c r="G176" s="128" t="s">
        <v>6</v>
      </c>
      <c r="H176" s="143" t="s">
        <v>7</v>
      </c>
      <c r="I176" s="144"/>
      <c r="J176" s="144"/>
      <c r="K176" s="145"/>
      <c r="L176" s="92"/>
      <c r="M176" s="92"/>
      <c r="N176" s="92"/>
      <c r="O176" s="143" t="s">
        <v>8</v>
      </c>
      <c r="P176" s="144"/>
      <c r="Q176" s="144"/>
      <c r="R176" s="145"/>
      <c r="S176" s="92"/>
      <c r="T176" s="89"/>
      <c r="U176" s="89"/>
      <c r="V176" s="89"/>
    </row>
    <row r="177" spans="1:22" s="18" customFormat="1" ht="14.25" customHeight="1" x14ac:dyDescent="0.2">
      <c r="A177" s="91" t="s">
        <v>2</v>
      </c>
      <c r="B177" s="125"/>
      <c r="C177" s="126"/>
      <c r="D177" s="89" t="s">
        <v>9</v>
      </c>
      <c r="E177" s="89" t="s">
        <v>10</v>
      </c>
      <c r="F177" s="90" t="s">
        <v>11</v>
      </c>
      <c r="G177" s="128"/>
      <c r="H177" s="93" t="s">
        <v>104</v>
      </c>
      <c r="I177" s="93" t="s">
        <v>77</v>
      </c>
      <c r="J177" s="93" t="s">
        <v>76</v>
      </c>
      <c r="K177" s="93" t="s">
        <v>105</v>
      </c>
      <c r="L177" s="93" t="s">
        <v>106</v>
      </c>
      <c r="M177" s="93" t="s">
        <v>107</v>
      </c>
      <c r="N177" s="93" t="s">
        <v>108</v>
      </c>
      <c r="O177" s="93" t="s">
        <v>109</v>
      </c>
      <c r="P177" s="93" t="s">
        <v>78</v>
      </c>
      <c r="Q177" s="93" t="s">
        <v>110</v>
      </c>
      <c r="R177" s="93" t="s">
        <v>80</v>
      </c>
      <c r="S177" s="93" t="s">
        <v>79</v>
      </c>
      <c r="T177" s="93" t="s">
        <v>81</v>
      </c>
      <c r="U177" s="93" t="s">
        <v>111</v>
      </c>
      <c r="V177" s="93" t="s">
        <v>112</v>
      </c>
    </row>
    <row r="178" spans="1:22" s="18" customFormat="1" ht="12.95" customHeight="1" x14ac:dyDescent="0.2">
      <c r="A178" s="33"/>
      <c r="B178" s="42" t="s">
        <v>12</v>
      </c>
      <c r="C178" s="24"/>
      <c r="D178" s="25"/>
      <c r="E178" s="25"/>
      <c r="F178" s="25"/>
      <c r="G178" s="25"/>
      <c r="H178" s="89"/>
      <c r="I178" s="89"/>
      <c r="J178" s="89"/>
      <c r="K178" s="89"/>
      <c r="L178" s="89"/>
      <c r="M178" s="89"/>
      <c r="N178" s="89"/>
      <c r="O178" s="89"/>
      <c r="P178" s="25"/>
      <c r="Q178" s="25"/>
      <c r="R178" s="25"/>
      <c r="S178" s="25"/>
      <c r="T178" s="25"/>
      <c r="U178" s="25"/>
      <c r="V178" s="25"/>
    </row>
    <row r="179" spans="1:22" s="19" customFormat="1" ht="29.25" customHeight="1" x14ac:dyDescent="0.2">
      <c r="A179" s="37" t="s">
        <v>162</v>
      </c>
      <c r="B179" s="41" t="s">
        <v>138</v>
      </c>
      <c r="C179" s="27">
        <v>180</v>
      </c>
      <c r="D179" s="28">
        <v>9.49</v>
      </c>
      <c r="E179" s="28">
        <v>8.59</v>
      </c>
      <c r="F179" s="28">
        <v>34.369999999999997</v>
      </c>
      <c r="G179" s="28">
        <v>252.8</v>
      </c>
      <c r="H179" s="28">
        <v>0</v>
      </c>
      <c r="I179" s="28">
        <v>0</v>
      </c>
      <c r="J179" s="28">
        <v>0.08</v>
      </c>
      <c r="K179" s="28">
        <v>0.06</v>
      </c>
      <c r="L179" s="28">
        <v>45.95</v>
      </c>
      <c r="M179" s="28">
        <v>1.29</v>
      </c>
      <c r="N179" s="28">
        <v>0.05</v>
      </c>
      <c r="O179" s="28">
        <v>288.79000000000002</v>
      </c>
      <c r="P179" s="28">
        <v>68.400000000000006</v>
      </c>
      <c r="Q179" s="28">
        <v>187.05</v>
      </c>
      <c r="R179" s="28">
        <v>13.04</v>
      </c>
      <c r="S179" s="28">
        <v>119.95</v>
      </c>
      <c r="T179" s="28">
        <v>0.93</v>
      </c>
      <c r="U179" s="28">
        <v>24.8</v>
      </c>
      <c r="V179" s="28">
        <v>2.2999999999999998</v>
      </c>
    </row>
    <row r="180" spans="1:22" ht="20.100000000000001" customHeight="1" x14ac:dyDescent="0.2">
      <c r="A180" s="37" t="s">
        <v>15</v>
      </c>
      <c r="B180" s="41" t="s">
        <v>16</v>
      </c>
      <c r="C180" s="27" t="s">
        <v>130</v>
      </c>
      <c r="D180" s="28">
        <v>0.2</v>
      </c>
      <c r="E180" s="28">
        <v>0.1</v>
      </c>
      <c r="F180" s="28">
        <v>6.6</v>
      </c>
      <c r="G180" s="28">
        <v>27.9</v>
      </c>
      <c r="H180" s="28">
        <v>0.38</v>
      </c>
      <c r="I180" s="28">
        <v>1.1599999999999999</v>
      </c>
      <c r="J180" s="28">
        <v>0</v>
      </c>
      <c r="K180" s="28">
        <v>0.01</v>
      </c>
      <c r="L180" s="28">
        <v>0</v>
      </c>
      <c r="M180" s="28">
        <v>0.1</v>
      </c>
      <c r="N180" s="28">
        <v>1.26</v>
      </c>
      <c r="O180" s="28">
        <v>16.79</v>
      </c>
      <c r="P180" s="28">
        <v>6.94</v>
      </c>
      <c r="Q180" s="28">
        <v>0.7</v>
      </c>
      <c r="R180" s="28">
        <v>4.5599999999999996</v>
      </c>
      <c r="S180" s="28">
        <v>8.52</v>
      </c>
      <c r="T180" s="28">
        <v>0.77</v>
      </c>
      <c r="U180" s="28">
        <v>0.01</v>
      </c>
      <c r="V180" s="28">
        <v>0.02</v>
      </c>
    </row>
    <row r="181" spans="1:22" ht="20.100000000000001" customHeight="1" x14ac:dyDescent="0.2">
      <c r="A181" s="22" t="s">
        <v>100</v>
      </c>
      <c r="B181" s="41" t="s">
        <v>25</v>
      </c>
      <c r="C181" s="27">
        <v>50</v>
      </c>
      <c r="D181" s="28">
        <v>3.8</v>
      </c>
      <c r="E181" s="28">
        <v>0.4</v>
      </c>
      <c r="F181" s="28">
        <v>24.6</v>
      </c>
      <c r="G181" s="28">
        <v>117.2</v>
      </c>
      <c r="H181" s="28">
        <v>0</v>
      </c>
      <c r="I181" s="28">
        <v>0</v>
      </c>
      <c r="J181" s="28">
        <v>0.06</v>
      </c>
      <c r="K181" s="28">
        <v>0.02</v>
      </c>
      <c r="L181" s="28">
        <v>0</v>
      </c>
      <c r="M181" s="28">
        <v>1.1000000000000001</v>
      </c>
      <c r="N181" s="28">
        <v>249.5</v>
      </c>
      <c r="O181" s="28">
        <v>25.83</v>
      </c>
      <c r="P181" s="28">
        <v>10</v>
      </c>
      <c r="Q181" s="28">
        <v>7.25</v>
      </c>
      <c r="R181" s="28">
        <v>7</v>
      </c>
      <c r="S181" s="28">
        <v>32.5</v>
      </c>
      <c r="T181" s="28">
        <v>0.55000000000000004</v>
      </c>
      <c r="U181" s="28">
        <v>1.6</v>
      </c>
      <c r="V181" s="28">
        <v>3</v>
      </c>
    </row>
    <row r="182" spans="1:22" ht="20.100000000000001" customHeight="1" x14ac:dyDescent="0.2">
      <c r="A182" s="22" t="s">
        <v>100</v>
      </c>
      <c r="B182" s="41" t="s">
        <v>128</v>
      </c>
      <c r="C182" s="27">
        <v>130</v>
      </c>
      <c r="D182" s="28">
        <v>4.42</v>
      </c>
      <c r="E182" s="28">
        <v>3.25</v>
      </c>
      <c r="F182" s="28">
        <v>7.15</v>
      </c>
      <c r="G182" s="28">
        <v>75.5</v>
      </c>
      <c r="H182" s="28">
        <v>28.6</v>
      </c>
      <c r="I182" s="28">
        <v>0.91</v>
      </c>
      <c r="J182" s="28">
        <v>0.31</v>
      </c>
      <c r="K182" s="28">
        <v>0.26</v>
      </c>
      <c r="L182" s="28">
        <v>0</v>
      </c>
      <c r="M182" s="28">
        <v>1.17</v>
      </c>
      <c r="N182" s="28">
        <v>45.5</v>
      </c>
      <c r="O182" s="28">
        <v>167.7</v>
      </c>
      <c r="P182" s="28">
        <v>140.4</v>
      </c>
      <c r="Q182" s="28">
        <v>0</v>
      </c>
      <c r="R182" s="28">
        <v>20.8</v>
      </c>
      <c r="S182" s="28">
        <v>122.2</v>
      </c>
      <c r="T182" s="28">
        <v>0</v>
      </c>
      <c r="U182" s="28">
        <v>0</v>
      </c>
      <c r="V182" s="28">
        <v>0</v>
      </c>
    </row>
    <row r="183" spans="1:22" ht="20.100000000000001" customHeight="1" x14ac:dyDescent="0.2">
      <c r="A183" s="22"/>
      <c r="B183" s="42" t="s">
        <v>18</v>
      </c>
      <c r="C183" s="30">
        <v>600</v>
      </c>
      <c r="D183" s="31">
        <f t="shared" ref="D183:V183" si="24">SUM(D179:D182)</f>
        <v>17.909999999999997</v>
      </c>
      <c r="E183" s="31">
        <f t="shared" si="24"/>
        <v>12.34</v>
      </c>
      <c r="F183" s="31">
        <f t="shared" si="24"/>
        <v>72.72</v>
      </c>
      <c r="G183" s="31">
        <f t="shared" si="24"/>
        <v>473.4</v>
      </c>
      <c r="H183" s="31">
        <f t="shared" si="24"/>
        <v>28.98</v>
      </c>
      <c r="I183" s="31">
        <f t="shared" si="24"/>
        <v>2.0699999999999998</v>
      </c>
      <c r="J183" s="31">
        <f t="shared" si="24"/>
        <v>0.45</v>
      </c>
      <c r="K183" s="31">
        <f t="shared" si="24"/>
        <v>0.35</v>
      </c>
      <c r="L183" s="31">
        <f t="shared" si="24"/>
        <v>45.95</v>
      </c>
      <c r="M183" s="31">
        <f t="shared" si="24"/>
        <v>3.66</v>
      </c>
      <c r="N183" s="31">
        <f t="shared" si="24"/>
        <v>296.31</v>
      </c>
      <c r="O183" s="31">
        <f t="shared" si="24"/>
        <v>499.11</v>
      </c>
      <c r="P183" s="31">
        <f t="shared" si="24"/>
        <v>225.74</v>
      </c>
      <c r="Q183" s="31">
        <f t="shared" si="24"/>
        <v>195</v>
      </c>
      <c r="R183" s="31">
        <f t="shared" si="24"/>
        <v>45.4</v>
      </c>
      <c r="S183" s="31">
        <f t="shared" si="24"/>
        <v>283.17</v>
      </c>
      <c r="T183" s="31">
        <f t="shared" si="24"/>
        <v>2.25</v>
      </c>
      <c r="U183" s="31">
        <f t="shared" si="24"/>
        <v>26.410000000000004</v>
      </c>
      <c r="V183" s="31">
        <f t="shared" si="24"/>
        <v>5.32</v>
      </c>
    </row>
    <row r="184" spans="1:22" ht="20.100000000000001" customHeight="1" x14ac:dyDescent="0.2">
      <c r="A184" s="22"/>
      <c r="B184" s="81" t="s">
        <v>19</v>
      </c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23"/>
    </row>
    <row r="185" spans="1:22" s="32" customFormat="1" ht="26.25" customHeight="1" x14ac:dyDescent="0.2">
      <c r="A185" s="22" t="s">
        <v>56</v>
      </c>
      <c r="B185" s="41" t="s">
        <v>57</v>
      </c>
      <c r="C185" s="27">
        <v>250</v>
      </c>
      <c r="D185" s="28">
        <v>2.1</v>
      </c>
      <c r="E185" s="28">
        <v>17.2</v>
      </c>
      <c r="F185" s="28">
        <v>12.1</v>
      </c>
      <c r="G185" s="28">
        <v>112.9</v>
      </c>
      <c r="H185" s="28">
        <v>168.33</v>
      </c>
      <c r="I185" s="28">
        <v>8.4600000000000009</v>
      </c>
      <c r="J185" s="28">
        <v>0.04</v>
      </c>
      <c r="K185" s="28">
        <v>0.05</v>
      </c>
      <c r="L185" s="28">
        <v>0</v>
      </c>
      <c r="M185" s="28">
        <v>0.74</v>
      </c>
      <c r="N185" s="28">
        <v>133.78</v>
      </c>
      <c r="O185" s="28">
        <v>183.77</v>
      </c>
      <c r="P185" s="28">
        <v>42.1</v>
      </c>
      <c r="Q185" s="28">
        <v>28.28</v>
      </c>
      <c r="R185" s="28">
        <v>24.03</v>
      </c>
      <c r="S185" s="28">
        <v>53.29</v>
      </c>
      <c r="T185" s="28">
        <v>1.0900000000000001</v>
      </c>
      <c r="U185" s="28">
        <v>21.45</v>
      </c>
      <c r="V185" s="28">
        <v>0.49</v>
      </c>
    </row>
    <row r="186" spans="1:22" s="32" customFormat="1" ht="20.100000000000001" customHeight="1" x14ac:dyDescent="0.2">
      <c r="A186" s="22" t="s">
        <v>160</v>
      </c>
      <c r="B186" s="41" t="s">
        <v>42</v>
      </c>
      <c r="C186" s="27">
        <v>180</v>
      </c>
      <c r="D186" s="28">
        <v>4.3</v>
      </c>
      <c r="E186" s="28">
        <v>6.5</v>
      </c>
      <c r="F186" s="28">
        <v>43.7</v>
      </c>
      <c r="G186" s="28">
        <v>250.5</v>
      </c>
      <c r="H186" s="28">
        <v>31.97</v>
      </c>
      <c r="I186" s="28">
        <v>0</v>
      </c>
      <c r="J186" s="28">
        <v>0.04</v>
      </c>
      <c r="K186" s="28">
        <v>0.03</v>
      </c>
      <c r="L186" s="28">
        <v>0.08</v>
      </c>
      <c r="M186" s="28">
        <v>1.72</v>
      </c>
      <c r="N186" s="28">
        <v>182.86</v>
      </c>
      <c r="O186" s="28">
        <v>30.47</v>
      </c>
      <c r="P186" s="28">
        <v>7.37</v>
      </c>
      <c r="Q186" s="28">
        <v>32.630000000000003</v>
      </c>
      <c r="R186" s="28">
        <v>28.3</v>
      </c>
      <c r="S186" s="28">
        <v>86.3</v>
      </c>
      <c r="T186" s="28">
        <v>0.59</v>
      </c>
      <c r="U186" s="28">
        <v>24.91</v>
      </c>
      <c r="V186" s="28">
        <v>8.68</v>
      </c>
    </row>
    <row r="187" spans="1:22" s="32" customFormat="1" ht="20.100000000000001" customHeight="1" x14ac:dyDescent="0.2">
      <c r="A187" s="22" t="s">
        <v>69</v>
      </c>
      <c r="B187" s="41" t="s">
        <v>70</v>
      </c>
      <c r="C187" s="27">
        <v>75</v>
      </c>
      <c r="D187" s="28">
        <v>24.1</v>
      </c>
      <c r="E187" s="28">
        <v>1.8</v>
      </c>
      <c r="F187" s="28">
        <v>0.8</v>
      </c>
      <c r="G187" s="28">
        <v>116.1</v>
      </c>
      <c r="H187" s="28">
        <v>22.93</v>
      </c>
      <c r="I187" s="28">
        <v>2.7</v>
      </c>
      <c r="J187" s="28">
        <v>0.06</v>
      </c>
      <c r="K187" s="28">
        <v>0.06</v>
      </c>
      <c r="L187" s="28">
        <v>0</v>
      </c>
      <c r="M187" s="28">
        <v>6.68</v>
      </c>
      <c r="N187" s="28">
        <v>160.44</v>
      </c>
      <c r="O187" s="28">
        <v>158.91999999999999</v>
      </c>
      <c r="P187" s="28">
        <v>16.100000000000001</v>
      </c>
      <c r="Q187" s="28">
        <v>148.22999999999999</v>
      </c>
      <c r="R187" s="28">
        <v>83.46</v>
      </c>
      <c r="S187" s="28">
        <v>164.91</v>
      </c>
      <c r="T187" s="28">
        <v>1.4</v>
      </c>
      <c r="U187" s="28">
        <v>21.7</v>
      </c>
      <c r="V187" s="28">
        <v>21.68</v>
      </c>
    </row>
    <row r="188" spans="1:22" s="32" customFormat="1" ht="20.100000000000001" customHeight="1" x14ac:dyDescent="0.2">
      <c r="A188" s="22" t="s">
        <v>23</v>
      </c>
      <c r="B188" s="41" t="s">
        <v>24</v>
      </c>
      <c r="C188" s="27">
        <v>50</v>
      </c>
      <c r="D188" s="28">
        <v>1.6</v>
      </c>
      <c r="E188" s="28">
        <v>1.4</v>
      </c>
      <c r="F188" s="28">
        <v>4.4000000000000004</v>
      </c>
      <c r="G188" s="28">
        <v>36.5</v>
      </c>
      <c r="H188" s="28">
        <v>65.91</v>
      </c>
      <c r="I188" s="28">
        <v>1.34</v>
      </c>
      <c r="J188" s="28">
        <v>0.01</v>
      </c>
      <c r="K188" s="28">
        <v>0.01</v>
      </c>
      <c r="L188" s="28">
        <v>0.02</v>
      </c>
      <c r="M188" s="28">
        <v>0.16</v>
      </c>
      <c r="N188" s="28">
        <v>6.08</v>
      </c>
      <c r="O188" s="28">
        <v>39.33</v>
      </c>
      <c r="P188" s="28">
        <v>4.46</v>
      </c>
      <c r="Q188" s="28">
        <v>4.51</v>
      </c>
      <c r="R188" s="28">
        <v>6.12</v>
      </c>
      <c r="S188" s="28">
        <v>11.79</v>
      </c>
      <c r="T188" s="28">
        <v>0.25</v>
      </c>
      <c r="U188" s="28">
        <v>0.9</v>
      </c>
      <c r="V188" s="28">
        <v>0.22</v>
      </c>
    </row>
    <row r="189" spans="1:22" s="32" customFormat="1" ht="20.100000000000001" customHeight="1" x14ac:dyDescent="0.2">
      <c r="A189" s="22" t="s">
        <v>100</v>
      </c>
      <c r="B189" s="41" t="s">
        <v>25</v>
      </c>
      <c r="C189" s="27">
        <v>50</v>
      </c>
      <c r="D189" s="28">
        <v>3.8</v>
      </c>
      <c r="E189" s="28">
        <v>0.4</v>
      </c>
      <c r="F189" s="28">
        <v>24.6</v>
      </c>
      <c r="G189" s="28">
        <v>117.2</v>
      </c>
      <c r="H189" s="28">
        <v>0</v>
      </c>
      <c r="I189" s="28">
        <v>0</v>
      </c>
      <c r="J189" s="28">
        <v>0.06</v>
      </c>
      <c r="K189" s="28">
        <v>0.02</v>
      </c>
      <c r="L189" s="28">
        <v>0</v>
      </c>
      <c r="M189" s="28">
        <v>1.1000000000000001</v>
      </c>
      <c r="N189" s="28">
        <v>249.5</v>
      </c>
      <c r="O189" s="28">
        <v>25.83</v>
      </c>
      <c r="P189" s="28">
        <v>10</v>
      </c>
      <c r="Q189" s="28">
        <v>7.25</v>
      </c>
      <c r="R189" s="28">
        <v>7</v>
      </c>
      <c r="S189" s="28">
        <v>32.5</v>
      </c>
      <c r="T189" s="28">
        <v>0.55000000000000004</v>
      </c>
      <c r="U189" s="28">
        <v>1.6</v>
      </c>
      <c r="V189" s="28">
        <v>3</v>
      </c>
    </row>
    <row r="190" spans="1:22" s="18" customFormat="1" ht="20.100000000000001" customHeight="1" x14ac:dyDescent="0.2">
      <c r="A190" s="33" t="s">
        <v>100</v>
      </c>
      <c r="B190" s="41" t="s">
        <v>137</v>
      </c>
      <c r="C190" s="27">
        <v>200</v>
      </c>
      <c r="D190" s="28">
        <v>1</v>
      </c>
      <c r="E190" s="28">
        <v>0</v>
      </c>
      <c r="F190" s="28">
        <v>25.4</v>
      </c>
      <c r="G190" s="28">
        <v>105.6</v>
      </c>
      <c r="H190" s="28">
        <v>434</v>
      </c>
      <c r="I190" s="28">
        <v>8</v>
      </c>
      <c r="J190" s="28">
        <v>0.04</v>
      </c>
      <c r="K190" s="28">
        <v>0.08</v>
      </c>
      <c r="L190" s="28">
        <v>0</v>
      </c>
      <c r="M190" s="28">
        <v>8</v>
      </c>
      <c r="N190" s="28">
        <v>4</v>
      </c>
      <c r="O190" s="28">
        <v>490</v>
      </c>
      <c r="P190" s="28">
        <v>40</v>
      </c>
      <c r="Q190" s="28">
        <v>0</v>
      </c>
      <c r="R190" s="28">
        <v>20</v>
      </c>
      <c r="S190" s="28">
        <v>36</v>
      </c>
      <c r="T190" s="28">
        <v>0</v>
      </c>
      <c r="U190" s="28">
        <v>0</v>
      </c>
      <c r="V190" s="28">
        <v>0</v>
      </c>
    </row>
    <row r="191" spans="1:22" s="18" customFormat="1" ht="20.100000000000001" customHeight="1" x14ac:dyDescent="0.2">
      <c r="A191" s="33" t="s">
        <v>100</v>
      </c>
      <c r="B191" s="41" t="s">
        <v>115</v>
      </c>
      <c r="C191" s="27">
        <v>45</v>
      </c>
      <c r="D191" s="28">
        <v>1</v>
      </c>
      <c r="E191" s="28">
        <v>0.2</v>
      </c>
      <c r="F191" s="28">
        <v>5</v>
      </c>
      <c r="G191" s="28">
        <v>25.7</v>
      </c>
      <c r="H191" s="28">
        <v>0.9</v>
      </c>
      <c r="I191" s="28">
        <v>2.16</v>
      </c>
      <c r="J191" s="28">
        <v>0.01</v>
      </c>
      <c r="K191" s="28">
        <v>0.02</v>
      </c>
      <c r="L191" s="28">
        <v>0</v>
      </c>
      <c r="M191" s="28">
        <v>0.4</v>
      </c>
      <c r="N191" s="28">
        <v>180</v>
      </c>
      <c r="O191" s="28">
        <v>34</v>
      </c>
      <c r="P191" s="28">
        <v>18.899999999999999</v>
      </c>
      <c r="Q191" s="28">
        <v>8.1</v>
      </c>
      <c r="R191" s="28">
        <v>5.85</v>
      </c>
      <c r="S191" s="28">
        <v>18.45</v>
      </c>
      <c r="T191" s="28">
        <v>0.16</v>
      </c>
      <c r="U191" s="28">
        <v>0</v>
      </c>
      <c r="V191" s="28">
        <v>0.23</v>
      </c>
    </row>
    <row r="192" spans="1:22" s="18" customFormat="1" ht="20.100000000000001" customHeight="1" x14ac:dyDescent="0.2">
      <c r="A192" s="33" t="s">
        <v>100</v>
      </c>
      <c r="B192" s="44" t="s">
        <v>143</v>
      </c>
      <c r="C192" s="27">
        <v>100</v>
      </c>
      <c r="D192" s="28">
        <v>0.8</v>
      </c>
      <c r="E192" s="28">
        <v>0.2</v>
      </c>
      <c r="F192" s="28">
        <v>7.5</v>
      </c>
      <c r="G192" s="28">
        <v>35</v>
      </c>
      <c r="H192" s="28">
        <v>10</v>
      </c>
      <c r="I192" s="28">
        <v>38</v>
      </c>
      <c r="J192" s="28">
        <v>0.06</v>
      </c>
      <c r="K192" s="28">
        <v>0.03</v>
      </c>
      <c r="L192" s="28">
        <v>0</v>
      </c>
      <c r="M192" s="28">
        <v>0.3</v>
      </c>
      <c r="N192" s="28">
        <v>12</v>
      </c>
      <c r="O192" s="28">
        <v>86.11</v>
      </c>
      <c r="P192" s="28">
        <v>35</v>
      </c>
      <c r="Q192" s="28">
        <v>150.30000000000001</v>
      </c>
      <c r="R192" s="28">
        <v>11</v>
      </c>
      <c r="S192" s="28">
        <v>17</v>
      </c>
      <c r="T192" s="28">
        <v>0.1</v>
      </c>
      <c r="U192" s="28">
        <v>0.3</v>
      </c>
      <c r="V192" s="28">
        <v>0.1</v>
      </c>
    </row>
    <row r="193" spans="1:22" s="21" customFormat="1" ht="20.100000000000001" customHeight="1" x14ac:dyDescent="0.2">
      <c r="A193" s="39"/>
      <c r="B193" s="42" t="str">
        <f>B173</f>
        <v>ИТОГО ЗА ОБЕД:</v>
      </c>
      <c r="C193" s="31">
        <f>SUM(C185:C192)</f>
        <v>950</v>
      </c>
      <c r="D193" s="31">
        <f t="shared" ref="D193:V193" si="25">SUM(D185:D192)</f>
        <v>38.699999999999996</v>
      </c>
      <c r="E193" s="31">
        <f t="shared" si="25"/>
        <v>27.699999999999996</v>
      </c>
      <c r="F193" s="31">
        <f t="shared" si="25"/>
        <v>123.5</v>
      </c>
      <c r="G193" s="31">
        <f t="shared" si="25"/>
        <v>799.50000000000011</v>
      </c>
      <c r="H193" s="31">
        <f t="shared" si="25"/>
        <v>734.04</v>
      </c>
      <c r="I193" s="31">
        <f t="shared" si="25"/>
        <v>60.66</v>
      </c>
      <c r="J193" s="31">
        <f t="shared" si="25"/>
        <v>0.32</v>
      </c>
      <c r="K193" s="31">
        <f t="shared" si="25"/>
        <v>0.30000000000000004</v>
      </c>
      <c r="L193" s="31">
        <f t="shared" si="25"/>
        <v>0.1</v>
      </c>
      <c r="M193" s="31">
        <f t="shared" si="25"/>
        <v>19.099999999999998</v>
      </c>
      <c r="N193" s="31">
        <f t="shared" si="25"/>
        <v>928.66</v>
      </c>
      <c r="O193" s="31">
        <f t="shared" si="25"/>
        <v>1048.4299999999998</v>
      </c>
      <c r="P193" s="31">
        <f t="shared" si="25"/>
        <v>173.92999999999998</v>
      </c>
      <c r="Q193" s="31">
        <f t="shared" si="25"/>
        <v>379.29999999999995</v>
      </c>
      <c r="R193" s="31">
        <f t="shared" si="25"/>
        <v>185.76</v>
      </c>
      <c r="S193" s="31">
        <f t="shared" si="25"/>
        <v>420.24</v>
      </c>
      <c r="T193" s="31">
        <f t="shared" si="25"/>
        <v>4.1399999999999997</v>
      </c>
      <c r="U193" s="31">
        <f t="shared" si="25"/>
        <v>70.86</v>
      </c>
      <c r="V193" s="31">
        <f t="shared" si="25"/>
        <v>34.4</v>
      </c>
    </row>
    <row r="194" spans="1:22" ht="20.100000000000001" customHeight="1" x14ac:dyDescent="0.2">
      <c r="A194" s="22"/>
      <c r="B194" s="39" t="s">
        <v>29</v>
      </c>
      <c r="C194" s="45">
        <f>SUM(C183+C193)</f>
        <v>1550</v>
      </c>
      <c r="D194" s="45">
        <f t="shared" ref="D194:V194" si="26">SUM(D183+D193)</f>
        <v>56.609999999999992</v>
      </c>
      <c r="E194" s="45">
        <f t="shared" si="26"/>
        <v>40.039999999999992</v>
      </c>
      <c r="F194" s="45">
        <f t="shared" si="26"/>
        <v>196.22</v>
      </c>
      <c r="G194" s="45">
        <f t="shared" si="26"/>
        <v>1272.9000000000001</v>
      </c>
      <c r="H194" s="45">
        <f t="shared" si="26"/>
        <v>763.02</v>
      </c>
      <c r="I194" s="45">
        <f t="shared" si="26"/>
        <v>62.73</v>
      </c>
      <c r="J194" s="45">
        <f t="shared" si="26"/>
        <v>0.77</v>
      </c>
      <c r="K194" s="45">
        <f t="shared" si="26"/>
        <v>0.65</v>
      </c>
      <c r="L194" s="45">
        <f t="shared" si="26"/>
        <v>46.050000000000004</v>
      </c>
      <c r="M194" s="45">
        <f t="shared" si="26"/>
        <v>22.759999999999998</v>
      </c>
      <c r="N194" s="45">
        <f t="shared" si="26"/>
        <v>1224.97</v>
      </c>
      <c r="O194" s="45">
        <f t="shared" si="26"/>
        <v>1547.54</v>
      </c>
      <c r="P194" s="45">
        <f t="shared" si="26"/>
        <v>399.66999999999996</v>
      </c>
      <c r="Q194" s="45">
        <f t="shared" si="26"/>
        <v>574.29999999999995</v>
      </c>
      <c r="R194" s="45">
        <f t="shared" si="26"/>
        <v>231.16</v>
      </c>
      <c r="S194" s="45">
        <f t="shared" si="26"/>
        <v>703.41000000000008</v>
      </c>
      <c r="T194" s="45">
        <f t="shared" si="26"/>
        <v>6.39</v>
      </c>
      <c r="U194" s="45">
        <f t="shared" si="26"/>
        <v>97.27000000000001</v>
      </c>
      <c r="V194" s="45">
        <f t="shared" si="26"/>
        <v>39.72</v>
      </c>
    </row>
    <row r="195" spans="1:22" ht="12.95" customHeight="1" x14ac:dyDescent="0.2">
      <c r="A195" s="22"/>
      <c r="B195" s="55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7"/>
    </row>
    <row r="196" spans="1:22" ht="12.95" customHeight="1" x14ac:dyDescent="0.2">
      <c r="A196" s="22"/>
      <c r="B196" s="120" t="s">
        <v>166</v>
      </c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2"/>
    </row>
    <row r="197" spans="1:22" ht="18.75" customHeight="1" x14ac:dyDescent="0.2">
      <c r="A197" s="40" t="s">
        <v>2</v>
      </c>
      <c r="B197" s="125" t="s">
        <v>3</v>
      </c>
      <c r="C197" s="126" t="s">
        <v>4</v>
      </c>
      <c r="D197" s="127" t="s">
        <v>5</v>
      </c>
      <c r="E197" s="127"/>
      <c r="F197" s="127"/>
      <c r="G197" s="128" t="s">
        <v>6</v>
      </c>
      <c r="H197" s="129" t="s">
        <v>7</v>
      </c>
      <c r="I197" s="130"/>
      <c r="J197" s="130"/>
      <c r="K197" s="131"/>
      <c r="L197" s="92"/>
      <c r="M197" s="92"/>
      <c r="N197" s="92"/>
      <c r="O197" s="129" t="s">
        <v>8</v>
      </c>
      <c r="P197" s="130"/>
      <c r="Q197" s="130"/>
      <c r="R197" s="131"/>
      <c r="S197" s="92"/>
      <c r="T197" s="89"/>
      <c r="U197" s="89"/>
      <c r="V197" s="89"/>
    </row>
    <row r="198" spans="1:22" ht="12.75" customHeight="1" x14ac:dyDescent="0.2">
      <c r="A198" s="22"/>
      <c r="B198" s="125"/>
      <c r="C198" s="126"/>
      <c r="D198" s="89" t="s">
        <v>9</v>
      </c>
      <c r="E198" s="89" t="s">
        <v>10</v>
      </c>
      <c r="F198" s="20" t="s">
        <v>11</v>
      </c>
      <c r="G198" s="128"/>
      <c r="H198" s="89" t="s">
        <v>104</v>
      </c>
      <c r="I198" s="89" t="s">
        <v>77</v>
      </c>
      <c r="J198" s="89" t="s">
        <v>76</v>
      </c>
      <c r="K198" s="89" t="s">
        <v>105</v>
      </c>
      <c r="L198" s="89" t="s">
        <v>106</v>
      </c>
      <c r="M198" s="89" t="s">
        <v>107</v>
      </c>
      <c r="N198" s="89" t="s">
        <v>108</v>
      </c>
      <c r="O198" s="89" t="s">
        <v>109</v>
      </c>
      <c r="P198" s="89" t="s">
        <v>78</v>
      </c>
      <c r="Q198" s="89" t="s">
        <v>110</v>
      </c>
      <c r="R198" s="89" t="s">
        <v>80</v>
      </c>
      <c r="S198" s="89" t="s">
        <v>79</v>
      </c>
      <c r="T198" s="89" t="s">
        <v>81</v>
      </c>
      <c r="U198" s="89" t="s">
        <v>111</v>
      </c>
      <c r="V198" s="89" t="s">
        <v>112</v>
      </c>
    </row>
    <row r="199" spans="1:22" s="32" customFormat="1" ht="16.5" customHeight="1" x14ac:dyDescent="0.2">
      <c r="A199" s="29"/>
      <c r="B199" s="81" t="s">
        <v>12</v>
      </c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23"/>
    </row>
    <row r="200" spans="1:22" s="32" customFormat="1" ht="16.5" customHeight="1" x14ac:dyDescent="0.2">
      <c r="A200" s="29"/>
      <c r="B200" s="81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23"/>
    </row>
    <row r="201" spans="1:22" s="18" customFormat="1" ht="27" customHeight="1" x14ac:dyDescent="0.2">
      <c r="A201" s="33" t="s">
        <v>161</v>
      </c>
      <c r="B201" s="41" t="s">
        <v>51</v>
      </c>
      <c r="C201" s="27">
        <v>210</v>
      </c>
      <c r="D201" s="28">
        <v>22.6</v>
      </c>
      <c r="E201" s="28">
        <v>67.599999999999994</v>
      </c>
      <c r="F201" s="28">
        <v>29.6</v>
      </c>
      <c r="G201" s="28">
        <v>367.7</v>
      </c>
      <c r="H201" s="28">
        <v>51</v>
      </c>
      <c r="I201" s="28">
        <v>0</v>
      </c>
      <c r="J201" s="28">
        <v>0.12</v>
      </c>
      <c r="K201" s="28">
        <v>0.25</v>
      </c>
      <c r="L201" s="28">
        <v>0.13</v>
      </c>
      <c r="M201" s="28">
        <v>1.3</v>
      </c>
      <c r="N201" s="28">
        <v>1205.1300000000001</v>
      </c>
      <c r="O201" s="28">
        <v>78.930000000000007</v>
      </c>
      <c r="P201" s="28">
        <v>108.91</v>
      </c>
      <c r="Q201" s="28">
        <v>0.28000000000000003</v>
      </c>
      <c r="R201" s="28">
        <v>38.659999999999997</v>
      </c>
      <c r="S201" s="28">
        <v>177.92</v>
      </c>
      <c r="T201" s="28">
        <v>1.1100000000000001</v>
      </c>
      <c r="U201" s="28">
        <v>80</v>
      </c>
      <c r="V201" s="28">
        <v>0.09</v>
      </c>
    </row>
    <row r="202" spans="1:22" s="18" customFormat="1" ht="20.100000000000001" customHeight="1" x14ac:dyDescent="0.2">
      <c r="A202" s="33" t="s">
        <v>100</v>
      </c>
      <c r="B202" s="41" t="s">
        <v>25</v>
      </c>
      <c r="C202" s="27">
        <v>50</v>
      </c>
      <c r="D202" s="28">
        <v>3.8</v>
      </c>
      <c r="E202" s="28">
        <v>0.4</v>
      </c>
      <c r="F202" s="28">
        <v>24.6</v>
      </c>
      <c r="G202" s="28">
        <v>117.2</v>
      </c>
      <c r="H202" s="28">
        <v>0</v>
      </c>
      <c r="I202" s="28">
        <v>0</v>
      </c>
      <c r="J202" s="28">
        <v>0.06</v>
      </c>
      <c r="K202" s="28">
        <v>0.02</v>
      </c>
      <c r="L202" s="28">
        <v>0</v>
      </c>
      <c r="M202" s="28">
        <v>1.1000000000000001</v>
      </c>
      <c r="N202" s="28">
        <v>249.5</v>
      </c>
      <c r="O202" s="28">
        <v>25.83</v>
      </c>
      <c r="P202" s="28">
        <v>10</v>
      </c>
      <c r="Q202" s="28">
        <v>7.25</v>
      </c>
      <c r="R202" s="28">
        <v>7</v>
      </c>
      <c r="S202" s="28">
        <v>32.5</v>
      </c>
      <c r="T202" s="28">
        <v>0.55000000000000004</v>
      </c>
      <c r="U202" s="28">
        <v>1.6</v>
      </c>
      <c r="V202" s="28">
        <v>3</v>
      </c>
    </row>
    <row r="203" spans="1:22" s="18" customFormat="1" ht="20.100000000000001" customHeight="1" x14ac:dyDescent="0.2">
      <c r="A203" s="33" t="s">
        <v>31</v>
      </c>
      <c r="B203" s="41" t="s">
        <v>32</v>
      </c>
      <c r="C203" s="27">
        <v>200</v>
      </c>
      <c r="D203" s="28">
        <v>3.9</v>
      </c>
      <c r="E203" s="28">
        <v>3.5</v>
      </c>
      <c r="F203" s="28">
        <v>11.1</v>
      </c>
      <c r="G203" s="28">
        <v>91.1</v>
      </c>
      <c r="H203" s="28">
        <v>13.29</v>
      </c>
      <c r="I203" s="28">
        <v>0.52</v>
      </c>
      <c r="J203" s="28">
        <v>0.03</v>
      </c>
      <c r="K203" s="28">
        <v>0.13</v>
      </c>
      <c r="L203" s="28">
        <v>0</v>
      </c>
      <c r="M203" s="28">
        <v>0.91</v>
      </c>
      <c r="N203" s="28">
        <v>38.549999999999997</v>
      </c>
      <c r="O203" s="28">
        <v>102.21</v>
      </c>
      <c r="P203" s="28">
        <v>111.36</v>
      </c>
      <c r="Q203" s="28">
        <v>20</v>
      </c>
      <c r="R203" s="28">
        <v>30.67</v>
      </c>
      <c r="S203" s="28">
        <v>106.79</v>
      </c>
      <c r="T203" s="28">
        <v>1.06</v>
      </c>
      <c r="U203" s="28">
        <v>9</v>
      </c>
      <c r="V203" s="28">
        <v>1.76</v>
      </c>
    </row>
    <row r="204" spans="1:22" s="18" customFormat="1" ht="20.100000000000001" customHeight="1" x14ac:dyDescent="0.2">
      <c r="A204" s="33" t="s">
        <v>100</v>
      </c>
      <c r="B204" s="41" t="s">
        <v>17</v>
      </c>
      <c r="C204" s="27">
        <v>40</v>
      </c>
      <c r="D204" s="28">
        <v>1.1000000000000001</v>
      </c>
      <c r="E204" s="28">
        <v>1.3</v>
      </c>
      <c r="F204" s="28">
        <v>30.9</v>
      </c>
      <c r="G204" s="28">
        <v>140</v>
      </c>
      <c r="H204" s="28">
        <v>1.2</v>
      </c>
      <c r="I204" s="28">
        <v>0</v>
      </c>
      <c r="J204" s="28">
        <v>0.01</v>
      </c>
      <c r="K204" s="28">
        <v>0.02</v>
      </c>
      <c r="L204" s="28">
        <v>0</v>
      </c>
      <c r="M204" s="28">
        <v>0.16</v>
      </c>
      <c r="N204" s="28">
        <v>19.600000000000001</v>
      </c>
      <c r="O204" s="28">
        <v>31.11</v>
      </c>
      <c r="P204" s="28">
        <v>6.4</v>
      </c>
      <c r="Q204" s="28">
        <v>0</v>
      </c>
      <c r="R204" s="28">
        <v>4</v>
      </c>
      <c r="S204" s="28">
        <v>14.4</v>
      </c>
      <c r="T204" s="28">
        <v>0.6</v>
      </c>
      <c r="U204" s="28">
        <v>0</v>
      </c>
      <c r="V204" s="28">
        <v>0</v>
      </c>
    </row>
    <row r="205" spans="1:22" s="18" customFormat="1" ht="20.100000000000001" customHeight="1" x14ac:dyDescent="0.2">
      <c r="A205" s="33" t="s">
        <v>100</v>
      </c>
      <c r="B205" s="41" t="s">
        <v>128</v>
      </c>
      <c r="C205" s="27">
        <v>130</v>
      </c>
      <c r="D205" s="28">
        <v>4.42</v>
      </c>
      <c r="E205" s="28">
        <v>3.25</v>
      </c>
      <c r="F205" s="28">
        <v>7.15</v>
      </c>
      <c r="G205" s="28">
        <v>75.5</v>
      </c>
      <c r="H205" s="28">
        <v>28.6</v>
      </c>
      <c r="I205" s="28">
        <v>0.91</v>
      </c>
      <c r="J205" s="28">
        <v>0.31</v>
      </c>
      <c r="K205" s="28">
        <v>0.26</v>
      </c>
      <c r="L205" s="28">
        <v>0</v>
      </c>
      <c r="M205" s="28">
        <v>1.17</v>
      </c>
      <c r="N205" s="28">
        <v>45.5</v>
      </c>
      <c r="O205" s="28">
        <v>167.7</v>
      </c>
      <c r="P205" s="28">
        <v>140.4</v>
      </c>
      <c r="Q205" s="28">
        <v>0</v>
      </c>
      <c r="R205" s="28">
        <v>20.8</v>
      </c>
      <c r="S205" s="28">
        <v>122.2</v>
      </c>
      <c r="T205" s="28">
        <v>0</v>
      </c>
      <c r="U205" s="28">
        <v>0</v>
      </c>
      <c r="V205" s="28">
        <v>0</v>
      </c>
    </row>
    <row r="206" spans="1:22" s="19" customFormat="1" ht="20.100000000000001" customHeight="1" x14ac:dyDescent="0.2">
      <c r="A206" s="91"/>
      <c r="B206" s="42" t="s">
        <v>18</v>
      </c>
      <c r="C206" s="30">
        <f t="shared" ref="C206:V206" si="27">SUM(C201:C204)</f>
        <v>500</v>
      </c>
      <c r="D206" s="30">
        <f t="shared" si="27"/>
        <v>31.400000000000002</v>
      </c>
      <c r="E206" s="30">
        <f t="shared" si="27"/>
        <v>72.8</v>
      </c>
      <c r="F206" s="30">
        <f t="shared" si="27"/>
        <v>96.199999999999989</v>
      </c>
      <c r="G206" s="30">
        <f t="shared" si="27"/>
        <v>716</v>
      </c>
      <c r="H206" s="30">
        <f t="shared" si="27"/>
        <v>65.489999999999995</v>
      </c>
      <c r="I206" s="30">
        <f t="shared" si="27"/>
        <v>0.52</v>
      </c>
      <c r="J206" s="30">
        <f t="shared" si="27"/>
        <v>0.22</v>
      </c>
      <c r="K206" s="30">
        <f t="shared" si="27"/>
        <v>0.42000000000000004</v>
      </c>
      <c r="L206" s="30">
        <f t="shared" si="27"/>
        <v>0.13</v>
      </c>
      <c r="M206" s="30">
        <f t="shared" si="27"/>
        <v>3.4700000000000006</v>
      </c>
      <c r="N206" s="30">
        <f t="shared" si="27"/>
        <v>1512.78</v>
      </c>
      <c r="O206" s="30">
        <f t="shared" si="27"/>
        <v>238.07999999999998</v>
      </c>
      <c r="P206" s="30">
        <f t="shared" si="27"/>
        <v>236.67</v>
      </c>
      <c r="Q206" s="30">
        <f t="shared" si="27"/>
        <v>27.53</v>
      </c>
      <c r="R206" s="30">
        <f t="shared" si="27"/>
        <v>80.33</v>
      </c>
      <c r="S206" s="30">
        <f t="shared" si="27"/>
        <v>331.60999999999996</v>
      </c>
      <c r="T206" s="30">
        <f t="shared" si="27"/>
        <v>3.3200000000000003</v>
      </c>
      <c r="U206" s="30">
        <f t="shared" si="27"/>
        <v>90.6</v>
      </c>
      <c r="V206" s="30">
        <f t="shared" si="27"/>
        <v>4.8499999999999996</v>
      </c>
    </row>
    <row r="207" spans="1:22" ht="20.100000000000001" customHeight="1" x14ac:dyDescent="0.2">
      <c r="A207" s="22"/>
      <c r="B207" s="81" t="s">
        <v>19</v>
      </c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23"/>
    </row>
    <row r="208" spans="1:22" ht="26.25" customHeight="1" x14ac:dyDescent="0.2">
      <c r="A208" s="22" t="s">
        <v>20</v>
      </c>
      <c r="B208" s="47" t="s">
        <v>21</v>
      </c>
      <c r="C208" s="78">
        <v>250</v>
      </c>
      <c r="D208" s="78">
        <v>6.9</v>
      </c>
      <c r="E208" s="78">
        <v>7</v>
      </c>
      <c r="F208" s="78">
        <v>22.2</v>
      </c>
      <c r="G208" s="78">
        <v>178.8</v>
      </c>
      <c r="H208" s="52">
        <v>32.9</v>
      </c>
      <c r="I208" s="52">
        <v>0.91</v>
      </c>
      <c r="J208" s="52">
        <v>7.0000000000000007E-2</v>
      </c>
      <c r="K208" s="52">
        <v>0.22</v>
      </c>
      <c r="L208" s="52">
        <v>0.03</v>
      </c>
      <c r="M208" s="52">
        <v>1.59</v>
      </c>
      <c r="N208" s="52">
        <v>140.65</v>
      </c>
      <c r="O208" s="52">
        <v>129.37</v>
      </c>
      <c r="P208" s="52">
        <v>189.25</v>
      </c>
      <c r="Q208" s="52">
        <v>39.67</v>
      </c>
      <c r="R208" s="52">
        <v>24.15</v>
      </c>
      <c r="S208" s="52">
        <v>152.74</v>
      </c>
      <c r="T208" s="52">
        <v>0.45</v>
      </c>
      <c r="U208" s="52">
        <v>26.05</v>
      </c>
      <c r="V208" s="52">
        <v>3.1</v>
      </c>
    </row>
    <row r="209" spans="1:22" ht="20.100000000000001" customHeight="1" x14ac:dyDescent="0.2">
      <c r="A209" s="22" t="s">
        <v>155</v>
      </c>
      <c r="B209" s="80" t="s">
        <v>35</v>
      </c>
      <c r="C209" s="27" t="s">
        <v>156</v>
      </c>
      <c r="D209" s="52">
        <v>3.4</v>
      </c>
      <c r="E209" s="52">
        <v>9.1</v>
      </c>
      <c r="F209" s="52">
        <v>16.3</v>
      </c>
      <c r="G209" s="52">
        <v>161</v>
      </c>
      <c r="H209" s="52">
        <v>372.87</v>
      </c>
      <c r="I209" s="52">
        <v>14.59</v>
      </c>
      <c r="J209" s="52">
        <v>0.09</v>
      </c>
      <c r="K209" s="52">
        <v>0.09</v>
      </c>
      <c r="L209" s="52">
        <v>0.01</v>
      </c>
      <c r="M209" s="52">
        <v>1.72</v>
      </c>
      <c r="N209" s="52">
        <v>202.86</v>
      </c>
      <c r="O209" s="52">
        <v>285.77</v>
      </c>
      <c r="P209" s="52">
        <v>66.709999999999994</v>
      </c>
      <c r="Q209" s="52">
        <v>48.76</v>
      </c>
      <c r="R209" s="52">
        <v>34.19</v>
      </c>
      <c r="S209" s="52">
        <v>84.16</v>
      </c>
      <c r="T209" s="52">
        <v>1.22</v>
      </c>
      <c r="U209" s="52">
        <v>32.86</v>
      </c>
      <c r="V209" s="52">
        <v>0.68</v>
      </c>
    </row>
    <row r="210" spans="1:22" ht="20.100000000000001" customHeight="1" x14ac:dyDescent="0.2">
      <c r="A210" s="22" t="s">
        <v>100</v>
      </c>
      <c r="B210" s="41" t="s">
        <v>25</v>
      </c>
      <c r="C210" s="22">
        <v>50</v>
      </c>
      <c r="D210" s="52">
        <v>3.8</v>
      </c>
      <c r="E210" s="52">
        <v>0.4</v>
      </c>
      <c r="F210" s="52">
        <v>24.6</v>
      </c>
      <c r="G210" s="52">
        <v>117.2</v>
      </c>
      <c r="H210" s="52">
        <v>0</v>
      </c>
      <c r="I210" s="52">
        <v>0</v>
      </c>
      <c r="J210" s="52">
        <v>0.06</v>
      </c>
      <c r="K210" s="52">
        <v>0.02</v>
      </c>
      <c r="L210" s="52">
        <v>0</v>
      </c>
      <c r="M210" s="52">
        <v>1.1000000000000001</v>
      </c>
      <c r="N210" s="52">
        <v>249.5</v>
      </c>
      <c r="O210" s="52">
        <v>25.83</v>
      </c>
      <c r="P210" s="52">
        <v>10</v>
      </c>
      <c r="Q210" s="52">
        <v>7.25</v>
      </c>
      <c r="R210" s="52">
        <v>7</v>
      </c>
      <c r="S210" s="52">
        <v>32.5</v>
      </c>
      <c r="T210" s="52">
        <v>0.55000000000000004</v>
      </c>
      <c r="U210" s="52">
        <v>1.6</v>
      </c>
      <c r="V210" s="52">
        <v>3</v>
      </c>
    </row>
    <row r="211" spans="1:22" ht="29.25" customHeight="1" x14ac:dyDescent="0.2">
      <c r="A211" s="110" t="s">
        <v>54</v>
      </c>
      <c r="B211" s="41" t="s">
        <v>55</v>
      </c>
      <c r="C211" s="22">
        <v>200</v>
      </c>
      <c r="D211" s="52">
        <v>0</v>
      </c>
      <c r="E211" s="52">
        <v>0</v>
      </c>
      <c r="F211" s="52">
        <v>30.1</v>
      </c>
      <c r="G211" s="52">
        <v>120.2</v>
      </c>
      <c r="H211" s="52">
        <v>74.88</v>
      </c>
      <c r="I211" s="52">
        <v>9.6999999999999993</v>
      </c>
      <c r="J211" s="52">
        <v>0.21</v>
      </c>
      <c r="K211" s="52">
        <v>0.27</v>
      </c>
      <c r="L211" s="52">
        <v>0</v>
      </c>
      <c r="M211" s="52">
        <v>2.88</v>
      </c>
      <c r="N211" s="52">
        <v>0.09</v>
      </c>
      <c r="O211" s="52">
        <v>0.28999999999999998</v>
      </c>
      <c r="P211" s="52">
        <v>0.41</v>
      </c>
      <c r="Q211" s="52">
        <v>0</v>
      </c>
      <c r="R211" s="52">
        <v>0.03</v>
      </c>
      <c r="S211" s="52">
        <v>0.02</v>
      </c>
      <c r="T211" s="52">
        <v>0.03</v>
      </c>
      <c r="U211" s="52">
        <v>0</v>
      </c>
      <c r="V211" s="52">
        <v>0</v>
      </c>
    </row>
    <row r="212" spans="1:22" ht="19.5" customHeight="1" x14ac:dyDescent="0.2">
      <c r="A212" s="22" t="s">
        <v>100</v>
      </c>
      <c r="B212" s="41" t="s">
        <v>121</v>
      </c>
      <c r="C212" s="22">
        <v>60</v>
      </c>
      <c r="D212" s="52">
        <v>0.66</v>
      </c>
      <c r="E212" s="52">
        <v>0.13</v>
      </c>
      <c r="F212" s="52">
        <v>2.2599999999999998</v>
      </c>
      <c r="G212" s="52">
        <v>12.8</v>
      </c>
      <c r="H212" s="52">
        <v>59.85</v>
      </c>
      <c r="I212" s="52">
        <v>11.25</v>
      </c>
      <c r="J212" s="52">
        <v>0.03</v>
      </c>
      <c r="K212" s="52">
        <v>0.02</v>
      </c>
      <c r="L212" s="52">
        <v>0</v>
      </c>
      <c r="M212" s="52">
        <v>0.32</v>
      </c>
      <c r="N212" s="52">
        <v>1.35</v>
      </c>
      <c r="O212" s="52">
        <v>72.5</v>
      </c>
      <c r="P212" s="52">
        <v>6.3</v>
      </c>
      <c r="Q212" s="52">
        <v>9</v>
      </c>
      <c r="R212" s="52">
        <v>9</v>
      </c>
      <c r="S212" s="52">
        <v>11.7</v>
      </c>
      <c r="T212" s="52">
        <v>0.41</v>
      </c>
      <c r="U212" s="52">
        <v>0.9</v>
      </c>
      <c r="V212" s="52">
        <v>0.18</v>
      </c>
    </row>
    <row r="213" spans="1:22" ht="20.100000000000001" customHeight="1" x14ac:dyDescent="0.2">
      <c r="A213" s="22" t="s">
        <v>100</v>
      </c>
      <c r="B213" s="41" t="s">
        <v>122</v>
      </c>
      <c r="C213" s="22">
        <v>100</v>
      </c>
      <c r="D213" s="52">
        <v>0.4</v>
      </c>
      <c r="E213" s="52">
        <v>0.4</v>
      </c>
      <c r="F213" s="52">
        <v>9.8000000000000007</v>
      </c>
      <c r="G213" s="52">
        <v>44.4</v>
      </c>
      <c r="H213" s="52">
        <v>5</v>
      </c>
      <c r="I213" s="52">
        <v>10</v>
      </c>
      <c r="J213" s="52">
        <v>0.03</v>
      </c>
      <c r="K213" s="52">
        <v>0.02</v>
      </c>
      <c r="L213" s="52">
        <v>0</v>
      </c>
      <c r="M213" s="52">
        <v>0.3</v>
      </c>
      <c r="N213" s="52">
        <v>26</v>
      </c>
      <c r="O213" s="52">
        <v>154.44</v>
      </c>
      <c r="P213" s="52">
        <v>16</v>
      </c>
      <c r="Q213" s="52">
        <v>8</v>
      </c>
      <c r="R213" s="52">
        <v>9</v>
      </c>
      <c r="S213" s="52">
        <v>11</v>
      </c>
      <c r="T213" s="52">
        <v>2.2000000000000002</v>
      </c>
      <c r="U213" s="52">
        <v>2</v>
      </c>
      <c r="V213" s="52">
        <v>0.3</v>
      </c>
    </row>
    <row r="214" spans="1:22" s="32" customFormat="1" ht="20.100000000000001" customHeight="1" x14ac:dyDescent="0.2">
      <c r="A214" s="29"/>
      <c r="B214" s="42" t="str">
        <f>B193</f>
        <v>ИТОГО ЗА ОБЕД:</v>
      </c>
      <c r="C214" s="31">
        <v>910</v>
      </c>
      <c r="D214" s="31">
        <f t="shared" ref="D214:V214" si="28">SUM(D208:D213)</f>
        <v>15.160000000000002</v>
      </c>
      <c r="E214" s="31">
        <f t="shared" si="28"/>
        <v>17.029999999999998</v>
      </c>
      <c r="F214" s="31">
        <f t="shared" si="28"/>
        <v>105.26</v>
      </c>
      <c r="G214" s="31">
        <f t="shared" si="28"/>
        <v>634.4</v>
      </c>
      <c r="H214" s="31">
        <f t="shared" si="28"/>
        <v>545.5</v>
      </c>
      <c r="I214" s="31">
        <f t="shared" si="28"/>
        <v>46.45</v>
      </c>
      <c r="J214" s="31">
        <f t="shared" si="28"/>
        <v>0.49</v>
      </c>
      <c r="K214" s="31">
        <f t="shared" si="28"/>
        <v>0.64000000000000012</v>
      </c>
      <c r="L214" s="31">
        <f t="shared" si="28"/>
        <v>0.04</v>
      </c>
      <c r="M214" s="31">
        <f t="shared" si="28"/>
        <v>7.91</v>
      </c>
      <c r="N214" s="31">
        <f t="shared" si="28"/>
        <v>620.45000000000005</v>
      </c>
      <c r="O214" s="31">
        <f t="shared" si="28"/>
        <v>668.2</v>
      </c>
      <c r="P214" s="31">
        <f t="shared" si="28"/>
        <v>288.67</v>
      </c>
      <c r="Q214" s="31">
        <f t="shared" si="28"/>
        <v>112.68</v>
      </c>
      <c r="R214" s="31">
        <f t="shared" si="28"/>
        <v>83.37</v>
      </c>
      <c r="S214" s="31">
        <f t="shared" si="28"/>
        <v>292.11999999999995</v>
      </c>
      <c r="T214" s="31">
        <f t="shared" si="28"/>
        <v>4.8599999999999994</v>
      </c>
      <c r="U214" s="31">
        <f t="shared" si="28"/>
        <v>63.41</v>
      </c>
      <c r="V214" s="31">
        <f t="shared" si="28"/>
        <v>7.26</v>
      </c>
    </row>
    <row r="215" spans="1:22" ht="20.100000000000001" customHeight="1" x14ac:dyDescent="0.2">
      <c r="A215" s="22"/>
      <c r="B215" s="39" t="s">
        <v>29</v>
      </c>
      <c r="C215" s="45">
        <f>SUM(C206+C214)</f>
        <v>1410</v>
      </c>
      <c r="D215" s="45">
        <f t="shared" ref="D215:V215" si="29">SUM(D206+D214)</f>
        <v>46.56</v>
      </c>
      <c r="E215" s="45">
        <f t="shared" si="29"/>
        <v>89.83</v>
      </c>
      <c r="F215" s="45">
        <f t="shared" si="29"/>
        <v>201.45999999999998</v>
      </c>
      <c r="G215" s="45">
        <f t="shared" si="29"/>
        <v>1350.4</v>
      </c>
      <c r="H215" s="45">
        <f t="shared" si="29"/>
        <v>610.99</v>
      </c>
      <c r="I215" s="45">
        <f t="shared" si="29"/>
        <v>46.970000000000006</v>
      </c>
      <c r="J215" s="45">
        <f t="shared" si="29"/>
        <v>0.71</v>
      </c>
      <c r="K215" s="45">
        <f t="shared" si="29"/>
        <v>1.06</v>
      </c>
      <c r="L215" s="45">
        <f t="shared" si="29"/>
        <v>0.17</v>
      </c>
      <c r="M215" s="45">
        <f t="shared" si="29"/>
        <v>11.38</v>
      </c>
      <c r="N215" s="45">
        <f t="shared" si="29"/>
        <v>2133.23</v>
      </c>
      <c r="O215" s="45">
        <f t="shared" si="29"/>
        <v>906.28</v>
      </c>
      <c r="P215" s="45">
        <f t="shared" si="29"/>
        <v>525.34</v>
      </c>
      <c r="Q215" s="45">
        <f t="shared" si="29"/>
        <v>140.21</v>
      </c>
      <c r="R215" s="45">
        <f t="shared" si="29"/>
        <v>163.69999999999999</v>
      </c>
      <c r="S215" s="45">
        <f t="shared" si="29"/>
        <v>623.7299999999999</v>
      </c>
      <c r="T215" s="45">
        <f t="shared" si="29"/>
        <v>8.18</v>
      </c>
      <c r="U215" s="45">
        <f t="shared" si="29"/>
        <v>154.01</v>
      </c>
      <c r="V215" s="45">
        <f t="shared" si="29"/>
        <v>12.11</v>
      </c>
    </row>
    <row r="216" spans="1:22" s="32" customFormat="1" ht="20.100000000000001" customHeight="1" x14ac:dyDescent="0.2">
      <c r="A216" s="29"/>
      <c r="B216" s="120" t="s">
        <v>167</v>
      </c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2"/>
    </row>
    <row r="217" spans="1:22" ht="18" customHeight="1" x14ac:dyDescent="0.2">
      <c r="A217" s="40" t="s">
        <v>2</v>
      </c>
      <c r="B217" s="125" t="s">
        <v>3</v>
      </c>
      <c r="C217" s="126" t="s">
        <v>4</v>
      </c>
      <c r="D217" s="127" t="s">
        <v>5</v>
      </c>
      <c r="E217" s="127"/>
      <c r="F217" s="127"/>
      <c r="G217" s="128" t="s">
        <v>6</v>
      </c>
      <c r="H217" s="175" t="s">
        <v>7</v>
      </c>
      <c r="I217" s="176"/>
      <c r="J217" s="176"/>
      <c r="K217" s="177"/>
      <c r="L217" s="58"/>
      <c r="M217" s="58"/>
      <c r="N217" s="58"/>
      <c r="O217" s="129" t="s">
        <v>8</v>
      </c>
      <c r="P217" s="130"/>
      <c r="Q217" s="130"/>
      <c r="R217" s="131"/>
      <c r="S217" s="89"/>
      <c r="T217" s="89"/>
      <c r="U217" s="89"/>
      <c r="V217" s="89"/>
    </row>
    <row r="218" spans="1:22" ht="20.25" customHeight="1" x14ac:dyDescent="0.2">
      <c r="A218" s="22"/>
      <c r="B218" s="125"/>
      <c r="C218" s="126"/>
      <c r="D218" s="89" t="s">
        <v>9</v>
      </c>
      <c r="E218" s="89" t="s">
        <v>10</v>
      </c>
      <c r="F218" s="90" t="s">
        <v>11</v>
      </c>
      <c r="G218" s="128"/>
      <c r="H218" s="89" t="s">
        <v>104</v>
      </c>
      <c r="I218" s="89" t="s">
        <v>77</v>
      </c>
      <c r="J218" s="89" t="s">
        <v>76</v>
      </c>
      <c r="K218" s="89" t="s">
        <v>105</v>
      </c>
      <c r="L218" s="89" t="s">
        <v>106</v>
      </c>
      <c r="M218" s="89" t="s">
        <v>107</v>
      </c>
      <c r="N218" s="89" t="s">
        <v>108</v>
      </c>
      <c r="O218" s="89" t="s">
        <v>109</v>
      </c>
      <c r="P218" s="89" t="s">
        <v>78</v>
      </c>
      <c r="Q218" s="89" t="s">
        <v>110</v>
      </c>
      <c r="R218" s="89" t="s">
        <v>80</v>
      </c>
      <c r="S218" s="89" t="s">
        <v>79</v>
      </c>
      <c r="T218" s="89" t="s">
        <v>81</v>
      </c>
      <c r="U218" s="89" t="s">
        <v>111</v>
      </c>
      <c r="V218" s="89" t="s">
        <v>112</v>
      </c>
    </row>
    <row r="219" spans="1:22" s="32" customFormat="1" ht="19.5" customHeight="1" x14ac:dyDescent="0.2">
      <c r="A219" s="29"/>
      <c r="B219" s="42" t="s">
        <v>12</v>
      </c>
      <c r="C219" s="24"/>
      <c r="D219" s="25"/>
      <c r="E219" s="25"/>
      <c r="F219" s="25"/>
      <c r="G219" s="25"/>
      <c r="H219" s="89"/>
      <c r="I219" s="89"/>
      <c r="J219" s="89"/>
      <c r="K219" s="89"/>
      <c r="L219" s="89"/>
      <c r="M219" s="89"/>
      <c r="N219" s="89"/>
      <c r="O219" s="89"/>
      <c r="P219" s="25"/>
      <c r="Q219" s="25"/>
      <c r="R219" s="25"/>
      <c r="S219" s="25"/>
      <c r="T219" s="25"/>
      <c r="U219" s="25"/>
      <c r="V219" s="25"/>
    </row>
    <row r="220" spans="1:22" s="18" customFormat="1" ht="20.100000000000001" customHeight="1" x14ac:dyDescent="0.2">
      <c r="A220" s="95" t="s">
        <v>144</v>
      </c>
      <c r="B220" s="47" t="s">
        <v>139</v>
      </c>
      <c r="C220" s="59">
        <v>200</v>
      </c>
      <c r="D220" s="59">
        <v>8.33</v>
      </c>
      <c r="E220" s="59">
        <v>11.64</v>
      </c>
      <c r="F220" s="59">
        <v>37.5</v>
      </c>
      <c r="G220" s="59">
        <v>288</v>
      </c>
      <c r="H220" s="60">
        <v>0</v>
      </c>
      <c r="I220" s="60">
        <v>0</v>
      </c>
      <c r="J220" s="60">
        <v>0.18</v>
      </c>
      <c r="K220" s="60">
        <v>0.15</v>
      </c>
      <c r="L220" s="60">
        <v>53.81</v>
      </c>
      <c r="M220" s="60">
        <v>2.5299999999999998</v>
      </c>
      <c r="N220" s="60">
        <v>0.54</v>
      </c>
      <c r="O220" s="60">
        <v>338.07</v>
      </c>
      <c r="P220" s="60">
        <v>214.98</v>
      </c>
      <c r="Q220" s="60">
        <v>142.07</v>
      </c>
      <c r="R220" s="60">
        <v>48.96</v>
      </c>
      <c r="S220" s="60">
        <v>185.09</v>
      </c>
      <c r="T220" s="60">
        <v>1.32</v>
      </c>
      <c r="U220" s="60">
        <v>51.6</v>
      </c>
      <c r="V220" s="60">
        <v>3.1</v>
      </c>
    </row>
    <row r="221" spans="1:22" s="18" customFormat="1" ht="20.100000000000001" customHeight="1" x14ac:dyDescent="0.2">
      <c r="A221" s="95" t="s">
        <v>100</v>
      </c>
      <c r="B221" s="47" t="s">
        <v>25</v>
      </c>
      <c r="C221" s="59">
        <v>50</v>
      </c>
      <c r="D221" s="59">
        <v>3.8</v>
      </c>
      <c r="E221" s="59">
        <v>0.4</v>
      </c>
      <c r="F221" s="59">
        <v>24.6</v>
      </c>
      <c r="G221" s="59">
        <v>117.2</v>
      </c>
      <c r="H221" s="60">
        <v>0</v>
      </c>
      <c r="I221" s="60">
        <v>0</v>
      </c>
      <c r="J221" s="60">
        <v>0.06</v>
      </c>
      <c r="K221" s="60">
        <v>0.02</v>
      </c>
      <c r="L221" s="60">
        <v>0</v>
      </c>
      <c r="M221" s="60">
        <v>1.1000000000000001</v>
      </c>
      <c r="N221" s="60">
        <v>249.5</v>
      </c>
      <c r="O221" s="60">
        <v>25.83</v>
      </c>
      <c r="P221" s="60">
        <v>10</v>
      </c>
      <c r="Q221" s="60">
        <v>7.25</v>
      </c>
      <c r="R221" s="60">
        <v>7</v>
      </c>
      <c r="S221" s="60">
        <v>32.5</v>
      </c>
      <c r="T221" s="60">
        <v>0.55000000000000004</v>
      </c>
      <c r="U221" s="60">
        <v>1.6</v>
      </c>
      <c r="V221" s="60">
        <v>3</v>
      </c>
    </row>
    <row r="222" spans="1:22" s="18" customFormat="1" ht="20.100000000000001" customHeight="1" x14ac:dyDescent="0.2">
      <c r="A222" s="95" t="s">
        <v>159</v>
      </c>
      <c r="B222" s="47" t="s">
        <v>36</v>
      </c>
      <c r="C222" s="59">
        <v>200</v>
      </c>
      <c r="D222" s="59">
        <v>0.2</v>
      </c>
      <c r="E222" s="59">
        <v>0.1</v>
      </c>
      <c r="F222" s="59">
        <v>6.6</v>
      </c>
      <c r="G222" s="59">
        <v>27.9</v>
      </c>
      <c r="H222" s="60">
        <v>0.38</v>
      </c>
      <c r="I222" s="60">
        <v>1.1599999999999999</v>
      </c>
      <c r="J222" s="60">
        <v>0</v>
      </c>
      <c r="K222" s="60">
        <v>0.01</v>
      </c>
      <c r="L222" s="60">
        <v>0</v>
      </c>
      <c r="M222" s="60">
        <v>0.1</v>
      </c>
      <c r="N222" s="60">
        <v>1.26</v>
      </c>
      <c r="O222" s="60">
        <v>16.79</v>
      </c>
      <c r="P222" s="60">
        <v>6.94</v>
      </c>
      <c r="Q222" s="60">
        <v>0.7</v>
      </c>
      <c r="R222" s="60">
        <v>4.5599999999999996</v>
      </c>
      <c r="S222" s="60">
        <v>8.52</v>
      </c>
      <c r="T222" s="60">
        <v>0.77</v>
      </c>
      <c r="U222" s="60">
        <v>0.01</v>
      </c>
      <c r="V222" s="60">
        <v>0.02</v>
      </c>
    </row>
    <row r="223" spans="1:22" s="18" customFormat="1" ht="20.100000000000001" customHeight="1" x14ac:dyDescent="0.2">
      <c r="A223" s="95" t="s">
        <v>48</v>
      </c>
      <c r="B223" s="44" t="s">
        <v>119</v>
      </c>
      <c r="C223" s="60">
        <v>30</v>
      </c>
      <c r="D223" s="60">
        <v>7</v>
      </c>
      <c r="E223" s="60">
        <v>8.9</v>
      </c>
      <c r="F223" s="60">
        <v>0</v>
      </c>
      <c r="G223" s="60">
        <v>107.5</v>
      </c>
      <c r="H223" s="60">
        <v>78</v>
      </c>
      <c r="I223" s="60">
        <v>0.21</v>
      </c>
      <c r="J223" s="60">
        <v>0.01</v>
      </c>
      <c r="K223" s="60">
        <v>0.09</v>
      </c>
      <c r="L223" s="60">
        <v>0.28999999999999998</v>
      </c>
      <c r="M223" s="60">
        <v>0.09</v>
      </c>
      <c r="N223" s="60">
        <v>243</v>
      </c>
      <c r="O223" s="60">
        <v>14.67</v>
      </c>
      <c r="P223" s="60">
        <v>264</v>
      </c>
      <c r="Q223" s="60">
        <v>0</v>
      </c>
      <c r="R223" s="60">
        <v>10.5</v>
      </c>
      <c r="S223" s="60">
        <v>150</v>
      </c>
      <c r="T223" s="60">
        <v>0.3</v>
      </c>
      <c r="U223" s="60">
        <v>0</v>
      </c>
      <c r="V223" s="60">
        <v>4.3499999999999996</v>
      </c>
    </row>
    <row r="224" spans="1:22" s="18" customFormat="1" ht="27" customHeight="1" x14ac:dyDescent="0.2">
      <c r="A224" s="95" t="s">
        <v>100</v>
      </c>
      <c r="B224" s="47" t="s">
        <v>129</v>
      </c>
      <c r="C224" s="60">
        <v>200</v>
      </c>
      <c r="D224" s="60">
        <v>1</v>
      </c>
      <c r="E224" s="60">
        <v>0</v>
      </c>
      <c r="F224" s="60">
        <v>25.4</v>
      </c>
      <c r="G224" s="60">
        <v>105.6</v>
      </c>
      <c r="H224" s="60">
        <v>434</v>
      </c>
      <c r="I224" s="60">
        <v>8</v>
      </c>
      <c r="J224" s="60">
        <v>0.04</v>
      </c>
      <c r="K224" s="60">
        <v>0.08</v>
      </c>
      <c r="L224" s="60">
        <v>0</v>
      </c>
      <c r="M224" s="60">
        <v>8</v>
      </c>
      <c r="N224" s="60">
        <v>4</v>
      </c>
      <c r="O224" s="60">
        <v>490</v>
      </c>
      <c r="P224" s="60">
        <v>40</v>
      </c>
      <c r="Q224" s="60">
        <v>0</v>
      </c>
      <c r="R224" s="60">
        <v>20</v>
      </c>
      <c r="S224" s="60">
        <v>36</v>
      </c>
      <c r="T224" s="60">
        <v>0</v>
      </c>
      <c r="U224" s="60">
        <v>0</v>
      </c>
      <c r="V224" s="60">
        <v>0</v>
      </c>
    </row>
    <row r="225" spans="1:22" s="21" customFormat="1" ht="20.100000000000001" customHeight="1" x14ac:dyDescent="0.2">
      <c r="A225" s="39"/>
      <c r="B225" s="42" t="s">
        <v>18</v>
      </c>
      <c r="C225" s="31">
        <f t="shared" ref="C225:V225" si="30">SUM(C220:C224)</f>
        <v>680</v>
      </c>
      <c r="D225" s="31">
        <f t="shared" si="30"/>
        <v>20.329999999999998</v>
      </c>
      <c r="E225" s="31">
        <f t="shared" si="30"/>
        <v>21.04</v>
      </c>
      <c r="F225" s="31">
        <f t="shared" si="30"/>
        <v>94.1</v>
      </c>
      <c r="G225" s="31">
        <f t="shared" si="30"/>
        <v>646.19999999999993</v>
      </c>
      <c r="H225" s="31">
        <f t="shared" si="30"/>
        <v>512.38</v>
      </c>
      <c r="I225" s="31">
        <f t="shared" si="30"/>
        <v>9.3699999999999992</v>
      </c>
      <c r="J225" s="31">
        <f t="shared" si="30"/>
        <v>0.28999999999999998</v>
      </c>
      <c r="K225" s="31">
        <f t="shared" si="30"/>
        <v>0.35000000000000003</v>
      </c>
      <c r="L225" s="31">
        <f t="shared" si="30"/>
        <v>54.1</v>
      </c>
      <c r="M225" s="31">
        <f t="shared" si="30"/>
        <v>11.82</v>
      </c>
      <c r="N225" s="31">
        <f t="shared" si="30"/>
        <v>498.29999999999995</v>
      </c>
      <c r="O225" s="31">
        <f t="shared" si="30"/>
        <v>885.36</v>
      </c>
      <c r="P225" s="31">
        <f t="shared" si="30"/>
        <v>535.91999999999996</v>
      </c>
      <c r="Q225" s="31">
        <f t="shared" si="30"/>
        <v>150.01999999999998</v>
      </c>
      <c r="R225" s="31">
        <f t="shared" si="30"/>
        <v>91.02000000000001</v>
      </c>
      <c r="S225" s="31">
        <f t="shared" si="30"/>
        <v>412.11</v>
      </c>
      <c r="T225" s="31">
        <f t="shared" si="30"/>
        <v>2.94</v>
      </c>
      <c r="U225" s="31">
        <f t="shared" si="30"/>
        <v>53.21</v>
      </c>
      <c r="V225" s="31">
        <f t="shared" si="30"/>
        <v>10.469999999999999</v>
      </c>
    </row>
    <row r="226" spans="1:22" ht="20.100000000000001" customHeight="1" x14ac:dyDescent="0.2">
      <c r="A226" s="22"/>
      <c r="B226" s="81" t="s">
        <v>19</v>
      </c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23"/>
    </row>
    <row r="227" spans="1:22" ht="26.25" customHeight="1" x14ac:dyDescent="0.2">
      <c r="A227" s="22" t="s">
        <v>33</v>
      </c>
      <c r="B227" s="41" t="s">
        <v>34</v>
      </c>
      <c r="C227" s="27">
        <v>250</v>
      </c>
      <c r="D227" s="28">
        <v>10.8</v>
      </c>
      <c r="E227" s="28">
        <v>5.4</v>
      </c>
      <c r="F227" s="28">
        <v>17.399999999999999</v>
      </c>
      <c r="G227" s="28">
        <v>161.30000000000001</v>
      </c>
      <c r="H227" s="28">
        <v>128.04</v>
      </c>
      <c r="I227" s="28">
        <v>9.32</v>
      </c>
      <c r="J227" s="28">
        <v>0.11</v>
      </c>
      <c r="K227" s="28">
        <v>0.11</v>
      </c>
      <c r="L227" s="28">
        <v>0.04</v>
      </c>
      <c r="M227" s="28">
        <v>3.55</v>
      </c>
      <c r="N227" s="28">
        <v>198.76</v>
      </c>
      <c r="O227" s="28">
        <v>337.17</v>
      </c>
      <c r="P227" s="28">
        <v>21.82</v>
      </c>
      <c r="Q227" s="28">
        <v>61.18</v>
      </c>
      <c r="R227" s="28">
        <v>32.15</v>
      </c>
      <c r="S227" s="28">
        <v>115.06</v>
      </c>
      <c r="T227" s="28">
        <v>1.74</v>
      </c>
      <c r="U227" s="28">
        <v>32.33</v>
      </c>
      <c r="V227" s="28">
        <v>0.86</v>
      </c>
    </row>
    <row r="228" spans="1:22" ht="25.5" customHeight="1" x14ac:dyDescent="0.2">
      <c r="A228" s="22" t="s">
        <v>52</v>
      </c>
      <c r="B228" s="41" t="s">
        <v>53</v>
      </c>
      <c r="C228" s="27">
        <v>180</v>
      </c>
      <c r="D228" s="28">
        <v>9.9</v>
      </c>
      <c r="E228" s="28">
        <v>8.3000000000000007</v>
      </c>
      <c r="F228" s="28">
        <v>43.1</v>
      </c>
      <c r="G228" s="28">
        <v>286.7</v>
      </c>
      <c r="H228" s="28">
        <v>32.96</v>
      </c>
      <c r="I228" s="28">
        <v>0</v>
      </c>
      <c r="J228" s="28">
        <v>0.26</v>
      </c>
      <c r="K228" s="28">
        <v>0.14000000000000001</v>
      </c>
      <c r="L228" s="28">
        <v>0.08</v>
      </c>
      <c r="M228" s="28">
        <v>4.78</v>
      </c>
      <c r="N228" s="28">
        <v>178.84</v>
      </c>
      <c r="O228" s="28">
        <v>145.66999999999999</v>
      </c>
      <c r="P228" s="28">
        <v>17.38</v>
      </c>
      <c r="Q228" s="28">
        <v>19.27</v>
      </c>
      <c r="R228" s="28">
        <v>144.19</v>
      </c>
      <c r="S228" s="28">
        <v>216.41</v>
      </c>
      <c r="T228" s="28">
        <v>4.8600000000000003</v>
      </c>
      <c r="U228" s="28">
        <v>26.73</v>
      </c>
      <c r="V228" s="28">
        <v>4.2300000000000004</v>
      </c>
    </row>
    <row r="229" spans="1:22" ht="20.100000000000001" customHeight="1" x14ac:dyDescent="0.2">
      <c r="A229" s="22" t="s">
        <v>43</v>
      </c>
      <c r="B229" s="41" t="s">
        <v>120</v>
      </c>
      <c r="C229" s="27">
        <v>100</v>
      </c>
      <c r="D229" s="28">
        <v>12.8</v>
      </c>
      <c r="E229" s="28">
        <v>10</v>
      </c>
      <c r="F229" s="28">
        <v>8.4</v>
      </c>
      <c r="G229" s="28">
        <v>174.7</v>
      </c>
      <c r="H229" s="28">
        <v>24.48</v>
      </c>
      <c r="I229" s="28">
        <v>2.77</v>
      </c>
      <c r="J229" s="28">
        <v>0.09</v>
      </c>
      <c r="K229" s="28">
        <v>0.09</v>
      </c>
      <c r="L229" s="28">
        <v>0</v>
      </c>
      <c r="M229" s="28">
        <v>7.19</v>
      </c>
      <c r="N229" s="28">
        <v>427.67</v>
      </c>
      <c r="O229" s="28">
        <v>102.93</v>
      </c>
      <c r="P229" s="28">
        <v>20.11</v>
      </c>
      <c r="Q229" s="28">
        <v>0</v>
      </c>
      <c r="R229" s="28">
        <v>15.99</v>
      </c>
      <c r="S229" s="28">
        <v>116.73</v>
      </c>
      <c r="T229" s="28">
        <v>1.0900000000000001</v>
      </c>
      <c r="U229" s="28">
        <v>38.9</v>
      </c>
      <c r="V229" s="28">
        <v>0.7</v>
      </c>
    </row>
    <row r="230" spans="1:22" ht="20.100000000000001" customHeight="1" x14ac:dyDescent="0.2">
      <c r="A230" s="22" t="s">
        <v>23</v>
      </c>
      <c r="B230" s="41" t="s">
        <v>24</v>
      </c>
      <c r="C230" s="27">
        <v>50</v>
      </c>
      <c r="D230" s="28">
        <v>1.6</v>
      </c>
      <c r="E230" s="28">
        <v>1.4</v>
      </c>
      <c r="F230" s="28">
        <v>4.4000000000000004</v>
      </c>
      <c r="G230" s="28">
        <v>36.5</v>
      </c>
      <c r="H230" s="28">
        <v>65.91</v>
      </c>
      <c r="I230" s="28">
        <v>1.34</v>
      </c>
      <c r="J230" s="28">
        <v>0.01</v>
      </c>
      <c r="K230" s="28">
        <v>0.01</v>
      </c>
      <c r="L230" s="28">
        <v>0.02</v>
      </c>
      <c r="M230" s="28">
        <v>0.16</v>
      </c>
      <c r="N230" s="28">
        <v>6.08</v>
      </c>
      <c r="O230" s="28">
        <v>39.33</v>
      </c>
      <c r="P230" s="28">
        <v>4.46</v>
      </c>
      <c r="Q230" s="28">
        <v>4.51</v>
      </c>
      <c r="R230" s="28">
        <v>6.12</v>
      </c>
      <c r="S230" s="28">
        <v>11.79</v>
      </c>
      <c r="T230" s="28">
        <v>0.25</v>
      </c>
      <c r="U230" s="28">
        <v>0.9</v>
      </c>
      <c r="V230" s="28">
        <v>0.22</v>
      </c>
    </row>
    <row r="231" spans="1:22" ht="20.100000000000001" customHeight="1" x14ac:dyDescent="0.2">
      <c r="A231" s="22" t="s">
        <v>26</v>
      </c>
      <c r="B231" s="41" t="s">
        <v>27</v>
      </c>
      <c r="C231" s="27">
        <v>200</v>
      </c>
      <c r="D231" s="28">
        <v>0.6</v>
      </c>
      <c r="E231" s="28">
        <v>0</v>
      </c>
      <c r="F231" s="28">
        <v>22.7</v>
      </c>
      <c r="G231" s="28">
        <v>93.2</v>
      </c>
      <c r="H231" s="28">
        <v>18.3</v>
      </c>
      <c r="I231" s="28">
        <v>0.02</v>
      </c>
      <c r="J231" s="28">
        <v>0</v>
      </c>
      <c r="K231" s="28">
        <v>0</v>
      </c>
      <c r="L231" s="28">
        <v>0</v>
      </c>
      <c r="M231" s="28">
        <v>0.06</v>
      </c>
      <c r="N231" s="28">
        <v>0.05</v>
      </c>
      <c r="O231" s="28">
        <v>0.1</v>
      </c>
      <c r="P231" s="28">
        <v>60.43</v>
      </c>
      <c r="Q231" s="28">
        <v>0</v>
      </c>
      <c r="R231" s="28">
        <v>2.57</v>
      </c>
      <c r="S231" s="28">
        <v>5.25</v>
      </c>
      <c r="T231" s="28">
        <v>0.1</v>
      </c>
      <c r="U231" s="28">
        <v>0</v>
      </c>
      <c r="V231" s="28">
        <v>0</v>
      </c>
    </row>
    <row r="232" spans="1:22" ht="20.100000000000001" customHeight="1" x14ac:dyDescent="0.2">
      <c r="A232" s="22" t="s">
        <v>100</v>
      </c>
      <c r="B232" s="41" t="s">
        <v>25</v>
      </c>
      <c r="C232" s="27">
        <v>50</v>
      </c>
      <c r="D232" s="28">
        <v>3.8</v>
      </c>
      <c r="E232" s="28">
        <v>0.4</v>
      </c>
      <c r="F232" s="28">
        <v>24.6</v>
      </c>
      <c r="G232" s="28">
        <v>117.2</v>
      </c>
      <c r="H232" s="28">
        <v>0</v>
      </c>
      <c r="I232" s="28">
        <v>0</v>
      </c>
      <c r="J232" s="28">
        <v>0.06</v>
      </c>
      <c r="K232" s="28">
        <v>0.02</v>
      </c>
      <c r="L232" s="28">
        <v>0</v>
      </c>
      <c r="M232" s="28">
        <v>1.1000000000000001</v>
      </c>
      <c r="N232" s="28">
        <v>249.5</v>
      </c>
      <c r="O232" s="28">
        <v>25.83</v>
      </c>
      <c r="P232" s="28">
        <v>10</v>
      </c>
      <c r="Q232" s="28">
        <v>7.25</v>
      </c>
      <c r="R232" s="28">
        <v>7</v>
      </c>
      <c r="S232" s="28">
        <v>32.5</v>
      </c>
      <c r="T232" s="28">
        <v>0.55000000000000004</v>
      </c>
      <c r="U232" s="28">
        <v>1.6</v>
      </c>
      <c r="V232" s="28">
        <v>3</v>
      </c>
    </row>
    <row r="233" spans="1:22" ht="20.100000000000001" customHeight="1" x14ac:dyDescent="0.2">
      <c r="A233" s="22" t="s">
        <v>100</v>
      </c>
      <c r="B233" s="41" t="s">
        <v>116</v>
      </c>
      <c r="C233" s="27">
        <v>45</v>
      </c>
      <c r="D233" s="28">
        <v>0.9</v>
      </c>
      <c r="E233" s="28">
        <v>4</v>
      </c>
      <c r="F233" s="28">
        <v>3.5</v>
      </c>
      <c r="G233" s="28">
        <v>53.3</v>
      </c>
      <c r="H233" s="28">
        <v>68.849999999999994</v>
      </c>
      <c r="I233" s="28">
        <v>3.15</v>
      </c>
      <c r="J233" s="28">
        <v>0.01</v>
      </c>
      <c r="K233" s="28">
        <v>0.02</v>
      </c>
      <c r="L233" s="28">
        <v>0</v>
      </c>
      <c r="M233" s="28">
        <v>0.18</v>
      </c>
      <c r="N233" s="28">
        <v>315</v>
      </c>
      <c r="O233" s="28">
        <v>78.75</v>
      </c>
      <c r="P233" s="28">
        <v>18.45</v>
      </c>
      <c r="Q233" s="28">
        <v>2.2999999999999998</v>
      </c>
      <c r="R233" s="28">
        <v>6.75</v>
      </c>
      <c r="S233" s="28">
        <v>16.649999999999999</v>
      </c>
      <c r="T233" s="28">
        <v>0.32</v>
      </c>
      <c r="U233" s="28">
        <v>0.23</v>
      </c>
      <c r="V233" s="28">
        <v>0</v>
      </c>
    </row>
    <row r="234" spans="1:22" ht="20.100000000000001" customHeight="1" x14ac:dyDescent="0.2">
      <c r="A234" s="22" t="s">
        <v>100</v>
      </c>
      <c r="B234" s="41" t="s">
        <v>117</v>
      </c>
      <c r="C234" s="27">
        <v>100</v>
      </c>
      <c r="D234" s="28">
        <v>0.4</v>
      </c>
      <c r="E234" s="28">
        <v>0.3</v>
      </c>
      <c r="F234" s="28">
        <v>10.3</v>
      </c>
      <c r="G234" s="28">
        <v>45.5</v>
      </c>
      <c r="H234" s="28">
        <v>2</v>
      </c>
      <c r="I234" s="28">
        <v>5</v>
      </c>
      <c r="J234" s="28">
        <v>0.02</v>
      </c>
      <c r="K234" s="28">
        <v>0.03</v>
      </c>
      <c r="L234" s="28">
        <v>0</v>
      </c>
      <c r="M234" s="28">
        <v>0.1</v>
      </c>
      <c r="N234" s="28">
        <v>14</v>
      </c>
      <c r="O234" s="28">
        <v>155</v>
      </c>
      <c r="P234" s="28">
        <v>19</v>
      </c>
      <c r="Q234" s="28">
        <v>8</v>
      </c>
      <c r="R234" s="28">
        <v>12</v>
      </c>
      <c r="S234" s="28">
        <v>16</v>
      </c>
      <c r="T234" s="28">
        <v>2</v>
      </c>
      <c r="U234" s="28">
        <v>1</v>
      </c>
      <c r="V234" s="28">
        <v>0.1</v>
      </c>
    </row>
    <row r="235" spans="1:22" s="32" customFormat="1" ht="20.100000000000001" customHeight="1" x14ac:dyDescent="0.2">
      <c r="A235" s="29"/>
      <c r="B235" s="42" t="str">
        <f>B214</f>
        <v>ИТОГО ЗА ОБЕД:</v>
      </c>
      <c r="C235" s="30">
        <f t="shared" ref="C235:V235" si="31">SUM(C227:C234)</f>
        <v>975</v>
      </c>
      <c r="D235" s="31">
        <f t="shared" si="31"/>
        <v>40.799999999999997</v>
      </c>
      <c r="E235" s="31">
        <f t="shared" si="31"/>
        <v>29.8</v>
      </c>
      <c r="F235" s="31">
        <f t="shared" si="31"/>
        <v>134.40000000000003</v>
      </c>
      <c r="G235" s="31">
        <f t="shared" si="31"/>
        <v>968.40000000000009</v>
      </c>
      <c r="H235" s="31">
        <f t="shared" si="31"/>
        <v>340.53999999999996</v>
      </c>
      <c r="I235" s="31">
        <f t="shared" si="31"/>
        <v>21.599999999999998</v>
      </c>
      <c r="J235" s="31">
        <f t="shared" si="31"/>
        <v>0.56000000000000005</v>
      </c>
      <c r="K235" s="31">
        <f t="shared" si="31"/>
        <v>0.42000000000000004</v>
      </c>
      <c r="L235" s="31">
        <f t="shared" si="31"/>
        <v>0.13999999999999999</v>
      </c>
      <c r="M235" s="31">
        <f t="shared" si="31"/>
        <v>17.12</v>
      </c>
      <c r="N235" s="31">
        <f t="shared" si="31"/>
        <v>1389.9</v>
      </c>
      <c r="O235" s="31">
        <f t="shared" si="31"/>
        <v>884.78000000000009</v>
      </c>
      <c r="P235" s="31">
        <f t="shared" si="31"/>
        <v>171.64999999999998</v>
      </c>
      <c r="Q235" s="31">
        <f t="shared" si="31"/>
        <v>102.51</v>
      </c>
      <c r="R235" s="31">
        <f t="shared" si="31"/>
        <v>226.77</v>
      </c>
      <c r="S235" s="31">
        <f t="shared" si="31"/>
        <v>530.3900000000001</v>
      </c>
      <c r="T235" s="31">
        <f t="shared" si="31"/>
        <v>10.910000000000002</v>
      </c>
      <c r="U235" s="31">
        <f t="shared" si="31"/>
        <v>101.69000000000001</v>
      </c>
      <c r="V235" s="31">
        <f t="shared" si="31"/>
        <v>9.1100000000000012</v>
      </c>
    </row>
    <row r="236" spans="1:22" ht="20.100000000000001" customHeight="1" x14ac:dyDescent="0.2">
      <c r="A236" s="22"/>
      <c r="B236" s="39" t="s">
        <v>29</v>
      </c>
      <c r="C236" s="45">
        <f t="shared" ref="C236:V236" si="32">SUM(C225+C235)</f>
        <v>1655</v>
      </c>
      <c r="D236" s="45">
        <f t="shared" si="32"/>
        <v>61.129999999999995</v>
      </c>
      <c r="E236" s="45">
        <f t="shared" si="32"/>
        <v>50.84</v>
      </c>
      <c r="F236" s="45">
        <f t="shared" si="32"/>
        <v>228.50000000000003</v>
      </c>
      <c r="G236" s="45">
        <f t="shared" si="32"/>
        <v>1614.6</v>
      </c>
      <c r="H236" s="45">
        <f t="shared" si="32"/>
        <v>852.92</v>
      </c>
      <c r="I236" s="45">
        <f t="shared" si="32"/>
        <v>30.97</v>
      </c>
      <c r="J236" s="45">
        <f t="shared" si="32"/>
        <v>0.85000000000000009</v>
      </c>
      <c r="K236" s="45">
        <f t="shared" si="32"/>
        <v>0.77</v>
      </c>
      <c r="L236" s="45">
        <f t="shared" si="32"/>
        <v>54.24</v>
      </c>
      <c r="M236" s="45">
        <f t="shared" si="32"/>
        <v>28.94</v>
      </c>
      <c r="N236" s="45">
        <f t="shared" si="32"/>
        <v>1888.2</v>
      </c>
      <c r="O236" s="45">
        <f t="shared" si="32"/>
        <v>1770.14</v>
      </c>
      <c r="P236" s="45">
        <f t="shared" si="32"/>
        <v>707.56999999999994</v>
      </c>
      <c r="Q236" s="45">
        <f t="shared" si="32"/>
        <v>252.52999999999997</v>
      </c>
      <c r="R236" s="45">
        <f t="shared" si="32"/>
        <v>317.79000000000002</v>
      </c>
      <c r="S236" s="45">
        <f t="shared" si="32"/>
        <v>942.50000000000011</v>
      </c>
      <c r="T236" s="45">
        <f t="shared" si="32"/>
        <v>13.850000000000001</v>
      </c>
      <c r="U236" s="45">
        <f t="shared" si="32"/>
        <v>154.9</v>
      </c>
      <c r="V236" s="45">
        <f t="shared" si="32"/>
        <v>19.579999999999998</v>
      </c>
    </row>
    <row r="237" spans="1:22" x14ac:dyDescent="0.2">
      <c r="A237" s="165"/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7"/>
    </row>
    <row r="238" spans="1:22" x14ac:dyDescent="0.2">
      <c r="A238" s="168"/>
      <c r="B238" s="169"/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70"/>
    </row>
    <row r="239" spans="1:22" x14ac:dyDescent="0.2">
      <c r="A239" s="168"/>
      <c r="B239" s="169"/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70"/>
    </row>
    <row r="240" spans="1:22" x14ac:dyDescent="0.2">
      <c r="A240" s="168"/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70"/>
    </row>
    <row r="241" spans="1:22" x14ac:dyDescent="0.2">
      <c r="A241" s="168"/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70"/>
    </row>
    <row r="242" spans="1:22" x14ac:dyDescent="0.2">
      <c r="A242" s="168"/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70"/>
    </row>
    <row r="243" spans="1:22" x14ac:dyDescent="0.2">
      <c r="A243" s="171"/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3"/>
    </row>
    <row r="244" spans="1:22" ht="20.100000000000001" customHeight="1" x14ac:dyDescent="0.2">
      <c r="A244" s="22"/>
      <c r="B244" s="97" t="s">
        <v>71</v>
      </c>
      <c r="C244" s="91"/>
      <c r="D244" s="98" t="s">
        <v>72</v>
      </c>
      <c r="E244" s="98" t="s">
        <v>73</v>
      </c>
      <c r="F244" s="98" t="s">
        <v>74</v>
      </c>
      <c r="G244" s="98" t="s">
        <v>75</v>
      </c>
      <c r="H244" s="20" t="s">
        <v>113</v>
      </c>
      <c r="I244" s="89" t="s">
        <v>77</v>
      </c>
      <c r="J244" s="89" t="s">
        <v>76</v>
      </c>
      <c r="K244" s="89" t="s">
        <v>105</v>
      </c>
      <c r="L244" s="89" t="s">
        <v>106</v>
      </c>
      <c r="M244" s="89" t="s">
        <v>107</v>
      </c>
      <c r="N244" s="89" t="s">
        <v>108</v>
      </c>
      <c r="O244" s="89" t="s">
        <v>109</v>
      </c>
      <c r="P244" s="89" t="s">
        <v>78</v>
      </c>
      <c r="Q244" s="89" t="s">
        <v>110</v>
      </c>
      <c r="R244" s="94" t="s">
        <v>80</v>
      </c>
      <c r="S244" s="89" t="s">
        <v>79</v>
      </c>
      <c r="T244" s="89" t="s">
        <v>81</v>
      </c>
      <c r="U244" s="89" t="s">
        <v>111</v>
      </c>
      <c r="V244" s="89" t="s">
        <v>112</v>
      </c>
    </row>
    <row r="245" spans="1:22" ht="20.100000000000001" customHeight="1" x14ac:dyDescent="0.2">
      <c r="A245" s="22"/>
      <c r="B245" s="91"/>
      <c r="C245" s="91"/>
      <c r="D245" s="61"/>
      <c r="E245" s="61"/>
      <c r="F245" s="61"/>
      <c r="G245" s="61"/>
      <c r="H245" s="89"/>
      <c r="I245" s="89"/>
      <c r="J245" s="89"/>
      <c r="K245" s="89"/>
      <c r="L245" s="89"/>
      <c r="M245" s="89"/>
      <c r="N245" s="89"/>
      <c r="O245" s="89"/>
      <c r="P245" s="61"/>
      <c r="Q245" s="61"/>
      <c r="R245" s="61"/>
      <c r="S245" s="61"/>
      <c r="T245" s="61"/>
      <c r="U245" s="61"/>
      <c r="V245" s="61"/>
    </row>
    <row r="246" spans="1:22" ht="20.100000000000001" customHeight="1" x14ac:dyDescent="0.2">
      <c r="A246" s="22"/>
      <c r="B246" s="42" t="s">
        <v>82</v>
      </c>
      <c r="C246" s="100">
        <v>5940</v>
      </c>
      <c r="D246" s="83">
        <v>293.7</v>
      </c>
      <c r="E246" s="83">
        <v>376.46</v>
      </c>
      <c r="F246" s="83">
        <v>1237.03</v>
      </c>
      <c r="G246" s="83">
        <v>7473.7</v>
      </c>
      <c r="H246" s="83">
        <v>2080.1799999999998</v>
      </c>
      <c r="I246" s="83">
        <v>181.18999999999997</v>
      </c>
      <c r="J246" s="83">
        <v>3.14</v>
      </c>
      <c r="K246" s="83">
        <v>3.7200000000000011</v>
      </c>
      <c r="L246" s="83">
        <v>2.4700000000000002</v>
      </c>
      <c r="M246" s="83">
        <v>79.220000000000013</v>
      </c>
      <c r="N246" s="83">
        <v>9742.77</v>
      </c>
      <c r="O246" s="83">
        <v>3927.51</v>
      </c>
      <c r="P246" s="83">
        <v>2474.2799999999997</v>
      </c>
      <c r="Q246" s="83">
        <v>1545.8399999999997</v>
      </c>
      <c r="R246" s="83">
        <v>1067.5100000000002</v>
      </c>
      <c r="S246" s="83">
        <v>3787.94</v>
      </c>
      <c r="T246" s="83">
        <v>45.089999999999989</v>
      </c>
      <c r="U246" s="83">
        <v>739.25</v>
      </c>
      <c r="V246" s="83">
        <v>2758.79</v>
      </c>
    </row>
    <row r="247" spans="1:22" ht="20.100000000000001" customHeight="1" x14ac:dyDescent="0.2">
      <c r="A247" s="22"/>
      <c r="B247" s="42" t="s">
        <v>83</v>
      </c>
      <c r="C247" s="100">
        <v>8755</v>
      </c>
      <c r="D247" s="83">
        <v>306.59999999999997</v>
      </c>
      <c r="E247" s="83">
        <v>235.89999999999998</v>
      </c>
      <c r="F247" s="83">
        <v>1194.43</v>
      </c>
      <c r="G247" s="83">
        <v>7563.9000000000015</v>
      </c>
      <c r="H247" s="83">
        <v>3008.92</v>
      </c>
      <c r="I247" s="83">
        <v>206.14999999999995</v>
      </c>
      <c r="J247" s="83">
        <v>3.7700000000000005</v>
      </c>
      <c r="K247" s="83">
        <v>3.5700000000000003</v>
      </c>
      <c r="L247" s="83">
        <v>1.1300000000000001</v>
      </c>
      <c r="M247" s="83">
        <v>103.89999999999999</v>
      </c>
      <c r="N247" s="83">
        <v>11707.189999999999</v>
      </c>
      <c r="O247" s="83">
        <v>6955.08</v>
      </c>
      <c r="P247" s="83">
        <v>1977.1999999999996</v>
      </c>
      <c r="Q247" s="83">
        <v>1736.2199999999998</v>
      </c>
      <c r="R247" s="83">
        <v>1353.1699999999996</v>
      </c>
      <c r="S247" s="83">
        <v>4208.7</v>
      </c>
      <c r="T247" s="83">
        <v>64.47999999999999</v>
      </c>
      <c r="U247" s="83">
        <v>998.37000000000012</v>
      </c>
      <c r="V247" s="83">
        <v>169.68</v>
      </c>
    </row>
    <row r="248" spans="1:22" ht="20.100000000000001" customHeight="1" x14ac:dyDescent="0.2">
      <c r="A248" s="22"/>
      <c r="B248" s="42" t="s">
        <v>84</v>
      </c>
      <c r="C248" s="100">
        <f>SUM(C246:C247)</f>
        <v>14695</v>
      </c>
      <c r="D248" s="84">
        <f>SUM(D246:D247)</f>
        <v>600.29999999999995</v>
      </c>
      <c r="E248" s="84">
        <v>612.36</v>
      </c>
      <c r="F248" s="84">
        <v>2431.46</v>
      </c>
      <c r="G248" s="84">
        <f t="shared" ref="G248:V248" si="33">SUM(G246:G247)</f>
        <v>15037.600000000002</v>
      </c>
      <c r="H248" s="83">
        <f t="shared" si="33"/>
        <v>5089.1000000000004</v>
      </c>
      <c r="I248" s="83">
        <f t="shared" si="33"/>
        <v>387.33999999999992</v>
      </c>
      <c r="J248" s="83">
        <f t="shared" si="33"/>
        <v>6.91</v>
      </c>
      <c r="K248" s="83">
        <f t="shared" si="33"/>
        <v>7.2900000000000009</v>
      </c>
      <c r="L248" s="83">
        <f t="shared" si="33"/>
        <v>3.6000000000000005</v>
      </c>
      <c r="M248" s="83">
        <f t="shared" si="33"/>
        <v>183.12</v>
      </c>
      <c r="N248" s="83">
        <f t="shared" si="33"/>
        <v>21449.96</v>
      </c>
      <c r="O248" s="83">
        <f t="shared" si="33"/>
        <v>10882.59</v>
      </c>
      <c r="P248" s="84">
        <f t="shared" si="33"/>
        <v>4451.4799999999996</v>
      </c>
      <c r="Q248" s="84">
        <f t="shared" si="33"/>
        <v>3282.0599999999995</v>
      </c>
      <c r="R248" s="84">
        <f t="shared" si="33"/>
        <v>2420.6799999999998</v>
      </c>
      <c r="S248" s="84">
        <f t="shared" si="33"/>
        <v>7996.6399999999994</v>
      </c>
      <c r="T248" s="84">
        <f t="shared" si="33"/>
        <v>109.56999999999998</v>
      </c>
      <c r="U248" s="84">
        <f t="shared" si="33"/>
        <v>1737.6200000000001</v>
      </c>
      <c r="V248" s="84">
        <f t="shared" si="33"/>
        <v>2928.47</v>
      </c>
    </row>
    <row r="249" spans="1:22" ht="20.100000000000001" customHeight="1" x14ac:dyDescent="0.2">
      <c r="A249" s="22"/>
      <c r="B249" s="42" t="s">
        <v>85</v>
      </c>
      <c r="C249" s="53"/>
      <c r="D249" s="53">
        <v>50.024999999999999</v>
      </c>
      <c r="E249" s="53">
        <v>51.03</v>
      </c>
      <c r="F249" s="53">
        <v>202.62</v>
      </c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</row>
    <row r="250" spans="1:22" ht="20.100000000000001" customHeight="1" x14ac:dyDescent="0.2">
      <c r="A250" s="22"/>
      <c r="B250" s="42" t="s">
        <v>86</v>
      </c>
      <c r="C250" s="22"/>
      <c r="D250" s="29">
        <v>1</v>
      </c>
      <c r="E250" s="29">
        <v>1.02</v>
      </c>
      <c r="F250" s="29">
        <v>4.05</v>
      </c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</row>
    <row r="251" spans="1:22" ht="15" x14ac:dyDescent="0.2">
      <c r="A251" s="1"/>
      <c r="B251" s="62"/>
      <c r="C251" s="62"/>
      <c r="D251" s="63"/>
      <c r="E251" s="63"/>
      <c r="F251" s="63"/>
      <c r="G251" s="63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</row>
    <row r="252" spans="1:22" ht="48" customHeight="1" x14ac:dyDescent="0.2">
      <c r="A252" s="1"/>
      <c r="B252" s="65"/>
      <c r="C252" s="65"/>
      <c r="D252" s="65"/>
      <c r="E252" s="65"/>
      <c r="F252" s="65"/>
      <c r="G252" s="65"/>
      <c r="H252" s="63"/>
      <c r="I252" s="63"/>
      <c r="J252" s="63"/>
      <c r="K252" s="63"/>
      <c r="L252" s="63"/>
      <c r="M252" s="63"/>
      <c r="N252" s="63"/>
      <c r="O252" s="63"/>
      <c r="P252" s="65"/>
      <c r="Q252" s="65"/>
      <c r="R252" s="65"/>
      <c r="S252" s="65"/>
      <c r="T252" s="65"/>
      <c r="U252" s="65"/>
      <c r="V252" s="65"/>
    </row>
    <row r="253" spans="1:22" ht="15" x14ac:dyDescent="0.2">
      <c r="A253" s="1"/>
      <c r="B253" s="62"/>
      <c r="C253" s="62"/>
      <c r="D253" s="63"/>
      <c r="E253" s="63"/>
      <c r="F253" s="63"/>
      <c r="G253" s="63"/>
      <c r="H253" s="66"/>
      <c r="I253" s="66"/>
      <c r="J253" s="66"/>
      <c r="K253" s="66"/>
      <c r="L253" s="66"/>
      <c r="M253" s="66"/>
      <c r="N253" s="66"/>
      <c r="O253" s="66"/>
      <c r="P253" s="67"/>
      <c r="Q253" s="67"/>
      <c r="R253" s="67"/>
      <c r="S253" s="67"/>
      <c r="T253" s="67"/>
      <c r="U253" s="67"/>
      <c r="V253" s="67"/>
    </row>
    <row r="254" spans="1:22" ht="15" x14ac:dyDescent="0.2">
      <c r="A254" s="1"/>
      <c r="B254" s="62" t="s">
        <v>98</v>
      </c>
      <c r="C254" s="62"/>
      <c r="D254" s="63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</row>
    <row r="255" spans="1:22" ht="15" x14ac:dyDescent="0.2">
      <c r="A255" s="1"/>
      <c r="B255" s="62"/>
      <c r="C255" s="62"/>
      <c r="D255" s="63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</row>
    <row r="256" spans="1:22" s="72" customFormat="1" ht="12.75" customHeight="1" x14ac:dyDescent="0.2">
      <c r="A256" s="68" t="s">
        <v>87</v>
      </c>
      <c r="B256" s="69" t="s">
        <v>88</v>
      </c>
      <c r="C256" s="1"/>
      <c r="D256" s="1"/>
      <c r="E256" s="70"/>
      <c r="F256" s="70"/>
      <c r="G256" s="70"/>
      <c r="H256" s="67"/>
      <c r="I256" s="67"/>
      <c r="J256" s="67"/>
      <c r="K256" s="67"/>
      <c r="L256" s="67"/>
      <c r="M256" s="67"/>
      <c r="N256" s="67"/>
      <c r="O256" s="67"/>
      <c r="P256" s="70"/>
      <c r="Q256" s="70"/>
      <c r="R256" s="70"/>
      <c r="S256" s="70"/>
      <c r="T256" s="70"/>
      <c r="U256" s="70"/>
      <c r="V256" s="71"/>
    </row>
    <row r="257" spans="1:26" s="72" customFormat="1" x14ac:dyDescent="0.2">
      <c r="A257" s="3"/>
      <c r="B257" s="1" t="s">
        <v>89</v>
      </c>
      <c r="C257" s="1"/>
      <c r="D257" s="1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1"/>
    </row>
    <row r="258" spans="1:26" s="72" customFormat="1" x14ac:dyDescent="0.2">
      <c r="A258" s="3"/>
      <c r="B258" s="1" t="s">
        <v>90</v>
      </c>
      <c r="C258" s="1"/>
      <c r="D258" s="1"/>
      <c r="E258" s="1"/>
      <c r="F258" s="1"/>
      <c r="G258" s="1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1"/>
    </row>
    <row r="259" spans="1:26" s="72" customFormat="1" ht="14.25" customHeight="1" x14ac:dyDescent="0.2">
      <c r="A259" s="3"/>
      <c r="B259" s="1"/>
      <c r="C259" s="1"/>
      <c r="D259" s="1"/>
      <c r="E259" s="1"/>
      <c r="F259" s="1"/>
      <c r="G259" s="1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1"/>
    </row>
    <row r="260" spans="1:26" x14ac:dyDescent="0.2">
      <c r="B260" s="76"/>
      <c r="H260" s="74"/>
      <c r="I260" s="74"/>
      <c r="J260" s="74"/>
      <c r="K260" s="74"/>
      <c r="L260" s="74"/>
      <c r="M260" s="74"/>
      <c r="N260" s="74"/>
      <c r="O260" s="74"/>
      <c r="P260" s="75"/>
      <c r="Q260" s="75"/>
      <c r="R260" s="75"/>
      <c r="S260" s="75"/>
      <c r="T260" s="75"/>
      <c r="U260" s="75"/>
      <c r="V260" s="75"/>
    </row>
    <row r="261" spans="1:26" x14ac:dyDescent="0.2">
      <c r="A261" s="79" t="s">
        <v>91</v>
      </c>
      <c r="B261" s="76" t="s">
        <v>126</v>
      </c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</row>
    <row r="262" spans="1:26" x14ac:dyDescent="0.2"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</row>
    <row r="263" spans="1:26" ht="63.75" x14ac:dyDescent="0.2">
      <c r="A263" s="79" t="s">
        <v>93</v>
      </c>
      <c r="B263" s="73" t="s">
        <v>92</v>
      </c>
      <c r="W263" s="72"/>
      <c r="X263" s="72"/>
      <c r="Y263" s="72"/>
      <c r="Z263" s="72"/>
    </row>
    <row r="265" spans="1:26" ht="76.5" x14ac:dyDescent="0.2">
      <c r="A265" s="79" t="s">
        <v>94</v>
      </c>
      <c r="B265" s="73" t="s">
        <v>95</v>
      </c>
    </row>
    <row r="267" spans="1:26" ht="51" x14ac:dyDescent="0.2">
      <c r="A267" s="79" t="s">
        <v>96</v>
      </c>
      <c r="B267" s="73" t="s">
        <v>99</v>
      </c>
    </row>
  </sheetData>
  <mergeCells count="90">
    <mergeCell ref="C176:C177"/>
    <mergeCell ref="D176:F176"/>
    <mergeCell ref="G176:G177"/>
    <mergeCell ref="H176:K176"/>
    <mergeCell ref="O176:R176"/>
    <mergeCell ref="B217:B218"/>
    <mergeCell ref="C217:C218"/>
    <mergeCell ref="D217:F217"/>
    <mergeCell ref="G217:G218"/>
    <mergeCell ref="O197:R197"/>
    <mergeCell ref="H197:K197"/>
    <mergeCell ref="O217:R217"/>
    <mergeCell ref="H217:K217"/>
    <mergeCell ref="B216:V216"/>
    <mergeCell ref="B196:V196"/>
    <mergeCell ref="B197:B198"/>
    <mergeCell ref="C197:C198"/>
    <mergeCell ref="D197:F197"/>
    <mergeCell ref="G197:G198"/>
    <mergeCell ref="B176:B177"/>
    <mergeCell ref="A237:V243"/>
    <mergeCell ref="B134:V134"/>
    <mergeCell ref="B135:B136"/>
    <mergeCell ref="C135:C136"/>
    <mergeCell ref="D135:F135"/>
    <mergeCell ref="G135:G136"/>
    <mergeCell ref="H135:K135"/>
    <mergeCell ref="O135:R135"/>
    <mergeCell ref="B153:V153"/>
    <mergeCell ref="B154:V154"/>
    <mergeCell ref="B155:B156"/>
    <mergeCell ref="C155:C156"/>
    <mergeCell ref="D155:F155"/>
    <mergeCell ref="G155:G156"/>
    <mergeCell ref="O155:R155"/>
    <mergeCell ref="H155:K155"/>
    <mergeCell ref="B175:V175"/>
    <mergeCell ref="B114:V114"/>
    <mergeCell ref="A115:A116"/>
    <mergeCell ref="B115:B116"/>
    <mergeCell ref="C115:C116"/>
    <mergeCell ref="D115:F115"/>
    <mergeCell ref="G115:G116"/>
    <mergeCell ref="H115:K115"/>
    <mergeCell ref="O115:R115"/>
    <mergeCell ref="A35:A36"/>
    <mergeCell ref="B35:B36"/>
    <mergeCell ref="C35:C36"/>
    <mergeCell ref="D35:F35"/>
    <mergeCell ref="G35:G36"/>
    <mergeCell ref="A75:A76"/>
    <mergeCell ref="B75:B76"/>
    <mergeCell ref="C75:C76"/>
    <mergeCell ref="D75:F75"/>
    <mergeCell ref="G75:G76"/>
    <mergeCell ref="A56:A57"/>
    <mergeCell ref="B56:B57"/>
    <mergeCell ref="C56:C57"/>
    <mergeCell ref="D56:F56"/>
    <mergeCell ref="G56:G57"/>
    <mergeCell ref="O35:S35"/>
    <mergeCell ref="H35:K35"/>
    <mergeCell ref="O56:R56"/>
    <mergeCell ref="O75:R75"/>
    <mergeCell ref="H75:K75"/>
    <mergeCell ref="H56:K56"/>
    <mergeCell ref="B54:V54"/>
    <mergeCell ref="B55:V55"/>
    <mergeCell ref="B74:V74"/>
    <mergeCell ref="C3:E3"/>
    <mergeCell ref="G3:V3"/>
    <mergeCell ref="G4:V4"/>
    <mergeCell ref="E5:V5"/>
    <mergeCell ref="I31:K31"/>
    <mergeCell ref="B33:V33"/>
    <mergeCell ref="B34:V34"/>
    <mergeCell ref="C18:P18"/>
    <mergeCell ref="C16:P16"/>
    <mergeCell ref="C20:P20"/>
    <mergeCell ref="C22:P22"/>
    <mergeCell ref="B77:V77"/>
    <mergeCell ref="A93:V93"/>
    <mergeCell ref="B94:V94"/>
    <mergeCell ref="A95:A96"/>
    <mergeCell ref="B95:B96"/>
    <mergeCell ref="C95:C96"/>
    <mergeCell ref="D95:F95"/>
    <mergeCell ref="G95:G96"/>
    <mergeCell ref="O95:R95"/>
    <mergeCell ref="H95:K95"/>
  </mergeCells>
  <pageMargins left="0" right="0" top="0" bottom="0.15748031496062992" header="0" footer="0"/>
  <pageSetup paperSize="9" scale="65" orientation="landscape" r:id="rId1"/>
  <rowBreaks count="6" manualBreakCount="6">
    <brk id="32" max="21" man="1"/>
    <brk id="73" max="21" man="1"/>
    <brk id="113" max="21" man="1"/>
    <brk id="152" max="21" man="1"/>
    <brk id="195" max="21" man="1"/>
    <brk id="236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площадка</vt:lpstr>
      <vt:lpstr>площадка!Область_печати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leap</cp:lastModifiedBy>
  <cp:lastPrinted>2024-06-05T05:59:48Z</cp:lastPrinted>
  <dcterms:created xsi:type="dcterms:W3CDTF">2020-08-24T16:27:54Z</dcterms:created>
  <dcterms:modified xsi:type="dcterms:W3CDTF">2024-06-05T17:15:01Z</dcterms:modified>
</cp:coreProperties>
</file>